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comments2.xml" ContentType="application/vnd.openxmlformats-officedocument.spreadsheetml.comments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20" yWindow="90" windowWidth="11715" windowHeight="6750"/>
  </bookViews>
  <sheets>
    <sheet name="Sheet1" sheetId="1" r:id="rId1"/>
    <sheet name="Sheet2" sheetId="3" r:id="rId2"/>
    <sheet name="Sheet3" sheetId="2" r:id="rId3"/>
    <sheet name="Sheet4" sheetId="4" r:id="rId4"/>
  </sheets>
  <calcPr calcId="125725"/>
</workbook>
</file>

<file path=xl/calcChain.xml><?xml version="1.0" encoding="utf-8"?>
<calcChain xmlns="http://schemas.openxmlformats.org/spreadsheetml/2006/main">
  <c r="C2" i="3"/>
  <c r="D2"/>
  <c r="E2"/>
  <c r="A2" i="1"/>
  <c r="F2"/>
  <c r="G2"/>
  <c r="H2"/>
  <c r="J2"/>
  <c r="F2" i="3"/>
  <c r="L2" i="1"/>
  <c r="K3" i="2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2"/>
  <c r="B2" i="3"/>
  <c r="C10" i="2"/>
  <c r="C18"/>
  <c r="C26"/>
  <c r="C34"/>
  <c r="C42"/>
  <c r="C7"/>
  <c r="C15"/>
  <c r="C23"/>
  <c r="C31"/>
  <c r="C39"/>
  <c r="C3"/>
  <c r="C8"/>
  <c r="C16"/>
  <c r="C24"/>
  <c r="C32"/>
  <c r="C40"/>
  <c r="C5"/>
  <c r="C13"/>
  <c r="C21"/>
  <c r="C29"/>
  <c r="C37"/>
  <c r="C45"/>
  <c r="C6"/>
  <c r="C14"/>
  <c r="C22"/>
  <c r="C30"/>
  <c r="C38"/>
  <c r="C2"/>
  <c r="C11"/>
  <c r="C19"/>
  <c r="C27"/>
  <c r="C35"/>
  <c r="C43"/>
  <c r="C4"/>
  <c r="C12"/>
  <c r="C20"/>
  <c r="C28"/>
  <c r="C36"/>
  <c r="C44"/>
  <c r="C9"/>
  <c r="C17"/>
  <c r="C25"/>
  <c r="C33"/>
  <c r="C41"/>
</calcChain>
</file>

<file path=xl/comments1.xml><?xml version="1.0" encoding="utf-8"?>
<comments xmlns="http://schemas.openxmlformats.org/spreadsheetml/2006/main">
  <authors>
    <author>y_kibe</author>
  </authors>
  <commentList>
    <comment ref="A2" authorId="0">
      <text>
        <r>
          <rPr>
            <b/>
            <sz val="10"/>
            <color indexed="81"/>
            <rFont val="ＭＳ Ｐゴシック"/>
            <family val="3"/>
            <charset val="128"/>
          </rPr>
          <t xml:space="preserve">.Sheet3から次の項目をインポートする。
・氏名
・住所１に、[郵便番号+番地]そして住所変換
・住所２に、建物名、部屋番号
・電話番号
・電子メールアドレス
</t>
        </r>
      </text>
    </comment>
  </commentList>
</comments>
</file>

<file path=xl/comments2.xml><?xml version="1.0" encoding="utf-8"?>
<comments xmlns="http://schemas.openxmlformats.org/spreadsheetml/2006/main">
  <authors>
    <author>y_kibe</author>
  </authors>
  <commentList>
    <comment ref="F2" authorId="0">
      <text>
        <r>
          <rPr>
            <b/>
            <sz val="10"/>
            <color indexed="81"/>
            <rFont val="ＭＳ Ｐゴシック"/>
            <family val="3"/>
            <charset val="128"/>
          </rPr>
          <t xml:space="preserve">1.Sheeet3から次の項目をインポートする
・フリガナ
・生年月日
2.生年月日を和暦表示にする
3.年齢を、＊歳＊ｹ月で表してみよう
4.誕生年（月日）の干支と星座を表してみよう
</t>
        </r>
      </text>
    </comment>
  </commentList>
</comments>
</file>

<file path=xl/sharedStrings.xml><?xml version="1.0" encoding="utf-8"?>
<sst xmlns="http://schemas.openxmlformats.org/spreadsheetml/2006/main" count="394" uniqueCount="372">
  <si>
    <t>No.</t>
    <phoneticPr fontId="1"/>
  </si>
  <si>
    <t>氏名</t>
  </si>
  <si>
    <t>氏名</t>
    <rPh sb="0" eb="2">
      <t>シメイ</t>
    </rPh>
    <phoneticPr fontId="1"/>
  </si>
  <si>
    <t>郵便番号</t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</si>
  <si>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</si>
  <si>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</si>
  <si>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番地</t>
    <rPh sb="0" eb="2">
      <t>バンチ</t>
    </rPh>
    <phoneticPr fontId="1"/>
  </si>
  <si>
    <t>建物名・部屋番号</t>
    <rPh sb="0" eb="2">
      <t>タテモノ</t>
    </rPh>
    <rPh sb="2" eb="3">
      <t>メイ</t>
    </rPh>
    <rPh sb="4" eb="6">
      <t>ヘヤ</t>
    </rPh>
    <rPh sb="6" eb="8">
      <t>バンゴウ</t>
    </rPh>
    <phoneticPr fontId="1"/>
  </si>
  <si>
    <t>電話番号</t>
  </si>
  <si>
    <t>電話番号</t>
    <rPh sb="0" eb="2">
      <t>デンワ</t>
    </rPh>
    <rPh sb="2" eb="4">
      <t>バンゴウ</t>
    </rPh>
    <phoneticPr fontId="1"/>
  </si>
  <si>
    <t>メールアドレス</t>
    <phoneticPr fontId="1"/>
  </si>
  <si>
    <t>生年月日</t>
    <rPh sb="0" eb="2">
      <t>セイネン</t>
    </rPh>
    <rPh sb="2" eb="4">
      <t>ガッピ</t>
    </rPh>
    <phoneticPr fontId="1"/>
  </si>
  <si>
    <t>備考</t>
  </si>
  <si>
    <t>備考</t>
    <rPh sb="0" eb="2">
      <t>ビコウ</t>
    </rPh>
    <phoneticPr fontId="1"/>
  </si>
  <si>
    <t>連名</t>
  </si>
  <si>
    <t>会社</t>
  </si>
  <si>
    <t>部署</t>
  </si>
  <si>
    <t>役職</t>
  </si>
  <si>
    <t>住所_1</t>
  </si>
  <si>
    <t>住所_2</t>
  </si>
  <si>
    <t>住所_3</t>
  </si>
  <si>
    <t>FAX番号</t>
  </si>
  <si>
    <t>電子ﾒｰﾙ_ｱﾄﾞﾚｽ</t>
  </si>
  <si>
    <t>金本　和哉</t>
    <rPh sb="0" eb="2">
      <t>カナモト</t>
    </rPh>
    <rPh sb="3" eb="4">
      <t>カズ</t>
    </rPh>
    <rPh sb="4" eb="5">
      <t>ヤ</t>
    </rPh>
    <phoneticPr fontId="1"/>
  </si>
  <si>
    <t>芝谷　光司</t>
    <rPh sb="0" eb="2">
      <t>シバタニ</t>
    </rPh>
    <rPh sb="3" eb="5">
      <t>コウジ</t>
    </rPh>
    <phoneticPr fontId="1"/>
  </si>
  <si>
    <t>芦元　剛</t>
    <rPh sb="0" eb="1">
      <t>アシ</t>
    </rPh>
    <rPh sb="1" eb="2">
      <t>モト</t>
    </rPh>
    <rPh sb="3" eb="4">
      <t>ツヨシ</t>
    </rPh>
    <phoneticPr fontId="1"/>
  </si>
  <si>
    <t>加藤　敦</t>
    <rPh sb="0" eb="2">
      <t>カトウ</t>
    </rPh>
    <rPh sb="3" eb="4">
      <t>アツシ</t>
    </rPh>
    <phoneticPr fontId="1"/>
  </si>
  <si>
    <t>高山　幸男</t>
    <rPh sb="0" eb="2">
      <t>タカヤマ</t>
    </rPh>
    <rPh sb="3" eb="4">
      <t>ユキ</t>
    </rPh>
    <rPh sb="4" eb="5">
      <t>オ</t>
    </rPh>
    <phoneticPr fontId="1"/>
  </si>
  <si>
    <t>時田　政宗</t>
    <rPh sb="0" eb="2">
      <t>トキタ</t>
    </rPh>
    <rPh sb="3" eb="5">
      <t>マサムネ</t>
    </rPh>
    <phoneticPr fontId="1"/>
  </si>
  <si>
    <t>庄下　司</t>
    <rPh sb="0" eb="1">
      <t>ショウ</t>
    </rPh>
    <rPh sb="1" eb="2">
      <t>シタ</t>
    </rPh>
    <rPh sb="3" eb="4">
      <t>ツカサ</t>
    </rPh>
    <phoneticPr fontId="1"/>
  </si>
  <si>
    <t>松永　英雄</t>
    <rPh sb="0" eb="2">
      <t>マツナガ</t>
    </rPh>
    <rPh sb="3" eb="5">
      <t>ヒデオ</t>
    </rPh>
    <phoneticPr fontId="1"/>
  </si>
  <si>
    <t>川島　幸平</t>
    <rPh sb="0" eb="1">
      <t>カワ</t>
    </rPh>
    <rPh sb="1" eb="2">
      <t>シマ</t>
    </rPh>
    <rPh sb="3" eb="4">
      <t>ユキ</t>
    </rPh>
    <rPh sb="4" eb="5">
      <t>ヒラ</t>
    </rPh>
    <phoneticPr fontId="1"/>
  </si>
  <si>
    <t>大井　芳樹</t>
    <rPh sb="0" eb="1">
      <t>オオ</t>
    </rPh>
    <rPh sb="1" eb="2">
      <t>イ</t>
    </rPh>
    <rPh sb="3" eb="5">
      <t>ヨシキ</t>
    </rPh>
    <phoneticPr fontId="1"/>
  </si>
  <si>
    <t>長谷　達也</t>
    <rPh sb="0" eb="2">
      <t>ハセ</t>
    </rPh>
    <rPh sb="3" eb="5">
      <t>タツヤ</t>
    </rPh>
    <phoneticPr fontId="1"/>
  </si>
  <si>
    <t>田部井　健</t>
    <rPh sb="0" eb="3">
      <t>タベイ</t>
    </rPh>
    <rPh sb="4" eb="5">
      <t>ケン</t>
    </rPh>
    <phoneticPr fontId="1"/>
  </si>
  <si>
    <t>半井　一</t>
    <rPh sb="0" eb="1">
      <t>ハン</t>
    </rPh>
    <rPh sb="1" eb="2">
      <t>イ</t>
    </rPh>
    <rPh sb="3" eb="4">
      <t>イチ</t>
    </rPh>
    <phoneticPr fontId="1"/>
  </si>
  <si>
    <t>平田　賢二郎</t>
    <rPh sb="0" eb="2">
      <t>ヒラタ</t>
    </rPh>
    <rPh sb="3" eb="6">
      <t>ケンジロウ</t>
    </rPh>
    <phoneticPr fontId="1"/>
  </si>
  <si>
    <t>米塚　司</t>
    <rPh sb="0" eb="1">
      <t>コメ</t>
    </rPh>
    <rPh sb="1" eb="2">
      <t>ツカ</t>
    </rPh>
    <rPh sb="3" eb="4">
      <t>ツカサ</t>
    </rPh>
    <phoneticPr fontId="1"/>
  </si>
  <si>
    <t>青島　宝</t>
    <rPh sb="0" eb="2">
      <t>アオシマ</t>
    </rPh>
    <rPh sb="3" eb="4">
      <t>タカラ</t>
    </rPh>
    <phoneticPr fontId="1"/>
  </si>
  <si>
    <t>生島　一音</t>
    <rPh sb="0" eb="2">
      <t>イクシマ</t>
    </rPh>
    <rPh sb="3" eb="4">
      <t>カズ</t>
    </rPh>
    <rPh sb="4" eb="5">
      <t>ネ</t>
    </rPh>
    <phoneticPr fontId="1"/>
  </si>
  <si>
    <t>生田　里美</t>
    <rPh sb="0" eb="2">
      <t>オイダ</t>
    </rPh>
    <rPh sb="3" eb="4">
      <t>サト</t>
    </rPh>
    <rPh sb="4" eb="5">
      <t>ミ</t>
    </rPh>
    <phoneticPr fontId="1"/>
  </si>
  <si>
    <t>小池　久乃</t>
    <rPh sb="0" eb="2">
      <t>コイケ</t>
    </rPh>
    <rPh sb="3" eb="5">
      <t>ヒサノ</t>
    </rPh>
    <phoneticPr fontId="1"/>
  </si>
  <si>
    <t>田代　真由美</t>
    <rPh sb="0" eb="2">
      <t>タシロ</t>
    </rPh>
    <rPh sb="3" eb="6">
      <t>マユミ</t>
    </rPh>
    <phoneticPr fontId="1"/>
  </si>
  <si>
    <t>田辺　茜</t>
    <rPh sb="0" eb="2">
      <t>タナベ</t>
    </rPh>
    <rPh sb="3" eb="4">
      <t>アカネ</t>
    </rPh>
    <phoneticPr fontId="1"/>
  </si>
  <si>
    <t>野田　瑞穂</t>
    <rPh sb="0" eb="2">
      <t>ノダ</t>
    </rPh>
    <rPh sb="3" eb="5">
      <t>ミズホ</t>
    </rPh>
    <phoneticPr fontId="1"/>
  </si>
  <si>
    <t>吉住　亜里砂</t>
    <rPh sb="0" eb="2">
      <t>ヨシズミ</t>
    </rPh>
    <rPh sb="3" eb="6">
      <t>アリサ</t>
    </rPh>
    <phoneticPr fontId="1"/>
  </si>
  <si>
    <t>金坂　ゆうか</t>
    <rPh sb="0" eb="2">
      <t>カナサカ</t>
    </rPh>
    <phoneticPr fontId="1"/>
  </si>
  <si>
    <t>久世　薫子</t>
    <rPh sb="0" eb="2">
      <t>クゼ</t>
    </rPh>
    <rPh sb="3" eb="5">
      <t>カオルコ</t>
    </rPh>
    <phoneticPr fontId="1"/>
  </si>
  <si>
    <t>水谷　あやか</t>
    <rPh sb="0" eb="2">
      <t>ミズタニ</t>
    </rPh>
    <phoneticPr fontId="1"/>
  </si>
  <si>
    <t>西荻　万里</t>
    <rPh sb="0" eb="1">
      <t>ニシ</t>
    </rPh>
    <rPh sb="1" eb="2">
      <t>オギ</t>
    </rPh>
    <rPh sb="3" eb="5">
      <t>マリ</t>
    </rPh>
    <phoneticPr fontId="1"/>
  </si>
  <si>
    <t>石倉　洋子</t>
    <rPh sb="0" eb="2">
      <t>イシクラ</t>
    </rPh>
    <rPh sb="3" eb="5">
      <t>ヨウコ</t>
    </rPh>
    <phoneticPr fontId="1"/>
  </si>
  <si>
    <t>前野　久未子</t>
    <rPh sb="0" eb="1">
      <t>マエ</t>
    </rPh>
    <rPh sb="1" eb="2">
      <t>ノ</t>
    </rPh>
    <rPh sb="3" eb="4">
      <t>ク</t>
    </rPh>
    <rPh sb="4" eb="5">
      <t>ミ</t>
    </rPh>
    <rPh sb="5" eb="6">
      <t>コ</t>
    </rPh>
    <phoneticPr fontId="1"/>
  </si>
  <si>
    <t>鈴木　鈴蘭</t>
    <rPh sb="0" eb="1">
      <t>スズ</t>
    </rPh>
    <rPh sb="1" eb="2">
      <t>キ</t>
    </rPh>
    <rPh sb="3" eb="5">
      <t>スズラン</t>
    </rPh>
    <phoneticPr fontId="1"/>
  </si>
  <si>
    <t>0473-*6-3354</t>
    <phoneticPr fontId="1"/>
  </si>
  <si>
    <t>0473-80-65*1</t>
    <phoneticPr fontId="1"/>
  </si>
  <si>
    <t>北村　翔徳</t>
    <rPh sb="0" eb="2">
      <t>キタムラ</t>
    </rPh>
    <rPh sb="3" eb="4">
      <t>ショウ</t>
    </rPh>
    <rPh sb="4" eb="5">
      <t>トク</t>
    </rPh>
    <phoneticPr fontId="1"/>
  </si>
  <si>
    <t>0995-45-**31</t>
    <phoneticPr fontId="1"/>
  </si>
  <si>
    <t>長島　豊</t>
    <rPh sb="0" eb="2">
      <t>ナガシマ</t>
    </rPh>
    <rPh sb="3" eb="4">
      <t>ユタカ</t>
    </rPh>
    <phoneticPr fontId="1"/>
  </si>
  <si>
    <t>榎本　香緒理</t>
    <rPh sb="0" eb="2">
      <t>エノモト</t>
    </rPh>
    <rPh sb="3" eb="6">
      <t>カオリ</t>
    </rPh>
    <phoneticPr fontId="1"/>
  </si>
  <si>
    <t>0463-58-**87</t>
    <phoneticPr fontId="1"/>
  </si>
  <si>
    <t>奥田　光昭</t>
    <rPh sb="0" eb="2">
      <t>オクダ</t>
    </rPh>
    <rPh sb="3" eb="5">
      <t>ミツアキ</t>
    </rPh>
    <phoneticPr fontId="1"/>
  </si>
  <si>
    <t>小野　慶一</t>
    <rPh sb="0" eb="2">
      <t>オノ</t>
    </rPh>
    <rPh sb="3" eb="5">
      <t>ケイイチ</t>
    </rPh>
    <phoneticPr fontId="1"/>
  </si>
  <si>
    <t>0532-64-*9*2</t>
  </si>
  <si>
    <t>山田　英範</t>
    <rPh sb="0" eb="2">
      <t>ヤマダ</t>
    </rPh>
    <rPh sb="3" eb="5">
      <t>ヒデノリ</t>
    </rPh>
    <phoneticPr fontId="1"/>
  </si>
  <si>
    <t>0944-57-**51</t>
    <phoneticPr fontId="1"/>
  </si>
  <si>
    <t>市川　耕作</t>
    <rPh sb="0" eb="2">
      <t>イチカワ</t>
    </rPh>
    <rPh sb="3" eb="5">
      <t>コウサク</t>
    </rPh>
    <phoneticPr fontId="1"/>
  </si>
  <si>
    <t>渋谷パーク４０４</t>
    <rPh sb="0" eb="2">
      <t>シブヤ</t>
    </rPh>
    <phoneticPr fontId="1"/>
  </si>
  <si>
    <t>03-5466-*7*6</t>
    <phoneticPr fontId="1"/>
  </si>
  <si>
    <t>浜口　幹夫</t>
    <rPh sb="0" eb="2">
      <t>ハマグチ</t>
    </rPh>
    <rPh sb="3" eb="5">
      <t>ミキオ</t>
    </rPh>
    <phoneticPr fontId="1"/>
  </si>
  <si>
    <t>092-826-***3</t>
    <phoneticPr fontId="1"/>
  </si>
  <si>
    <t>海田　健司</t>
    <rPh sb="0" eb="2">
      <t>カイダ</t>
    </rPh>
    <rPh sb="3" eb="5">
      <t>ケンジ</t>
    </rPh>
    <phoneticPr fontId="1"/>
  </si>
  <si>
    <t>樋渡　宏</t>
    <rPh sb="0" eb="2">
      <t>ヒワタシ</t>
    </rPh>
    <rPh sb="3" eb="4">
      <t>ヒロシ</t>
    </rPh>
    <phoneticPr fontId="1"/>
  </si>
  <si>
    <t>桑野　雅寛</t>
    <rPh sb="0" eb="2">
      <t>クワノ</t>
    </rPh>
    <rPh sb="3" eb="5">
      <t>マサヒロ</t>
    </rPh>
    <phoneticPr fontId="1"/>
  </si>
  <si>
    <t>山崎　恵</t>
    <rPh sb="0" eb="2">
      <t>ヤマザキ</t>
    </rPh>
    <rPh sb="3" eb="4">
      <t>メグミ</t>
    </rPh>
    <phoneticPr fontId="1"/>
  </si>
  <si>
    <t>044-522-*5*6</t>
    <phoneticPr fontId="1"/>
  </si>
  <si>
    <t>小林　博</t>
    <rPh sb="0" eb="2">
      <t>コバヤシ</t>
    </rPh>
    <rPh sb="3" eb="4">
      <t>ヒロシ</t>
    </rPh>
    <phoneticPr fontId="1"/>
  </si>
  <si>
    <t>03-5412-*368</t>
    <phoneticPr fontId="1"/>
  </si>
  <si>
    <t>松本　肇</t>
    <rPh sb="0" eb="2">
      <t>マツモト</t>
    </rPh>
    <rPh sb="3" eb="4">
      <t>ハジメ</t>
    </rPh>
    <phoneticPr fontId="1"/>
  </si>
  <si>
    <t>0776-24-***2</t>
    <phoneticPr fontId="1"/>
  </si>
  <si>
    <t>0166-31-***3</t>
    <phoneticPr fontId="1"/>
  </si>
  <si>
    <t>055-116-*2*5</t>
    <phoneticPr fontId="1"/>
  </si>
  <si>
    <t>0176-55-*3*5</t>
    <phoneticPr fontId="1"/>
  </si>
  <si>
    <t>サンライズ５０５</t>
    <phoneticPr fontId="1"/>
  </si>
  <si>
    <t>0242-56-**22</t>
    <phoneticPr fontId="1"/>
  </si>
  <si>
    <t>0548-21-**55</t>
    <phoneticPr fontId="1"/>
  </si>
  <si>
    <t>0568-11-*7*6</t>
    <phoneticPr fontId="1"/>
  </si>
  <si>
    <t>0577-31-**5*</t>
    <phoneticPr fontId="1"/>
  </si>
  <si>
    <t>0765-22-*825</t>
    <phoneticPr fontId="1"/>
  </si>
  <si>
    <t>0930-25-**11</t>
    <phoneticPr fontId="1"/>
  </si>
  <si>
    <t>0774-35-*5*8</t>
    <phoneticPr fontId="1"/>
  </si>
  <si>
    <t>054-822-**35</t>
    <phoneticPr fontId="1"/>
  </si>
  <si>
    <t>0799-22-*8*9</t>
    <phoneticPr fontId="1"/>
  </si>
  <si>
    <t>0823-41-**59</t>
    <phoneticPr fontId="1"/>
  </si>
  <si>
    <t>0185-23-2*41</t>
    <phoneticPr fontId="1"/>
  </si>
  <si>
    <t>0193-35-**62</t>
    <phoneticPr fontId="1"/>
  </si>
  <si>
    <t>0298-11-*8*3</t>
    <phoneticPr fontId="1"/>
  </si>
  <si>
    <t>022-351-**44</t>
    <phoneticPr fontId="1"/>
  </si>
  <si>
    <t>02549-2-**23</t>
    <phoneticPr fontId="1"/>
  </si>
  <si>
    <t>026-123-*9*5</t>
    <phoneticPr fontId="1"/>
  </si>
  <si>
    <t>021-234-*4*9</t>
    <phoneticPr fontId="1"/>
  </si>
  <si>
    <t>02953-2-***6</t>
    <phoneticPr fontId="1"/>
  </si>
  <si>
    <t>0930-52-***7</t>
    <phoneticPr fontId="1"/>
  </si>
  <si>
    <t>04998-2-***3</t>
    <phoneticPr fontId="1"/>
  </si>
  <si>
    <t>0597-25-*5*4</t>
    <phoneticPr fontId="1"/>
  </si>
  <si>
    <t>073-715-***8</t>
    <phoneticPr fontId="1"/>
  </si>
  <si>
    <t>07465-2-***4</t>
    <phoneticPr fontId="1"/>
  </si>
  <si>
    <t>0761-22-*8*5</t>
    <phoneticPr fontId="1"/>
  </si>
  <si>
    <t>0748-31-***7</t>
    <phoneticPr fontId="1"/>
  </si>
  <si>
    <t>0853-21-***3</t>
    <phoneticPr fontId="1"/>
  </si>
  <si>
    <t>0887-33-*1*3</t>
    <phoneticPr fontId="1"/>
  </si>
  <si>
    <t>0973-23-**46</t>
    <phoneticPr fontId="1"/>
  </si>
  <si>
    <t>072-151-9*2*</t>
    <phoneticPr fontId="1"/>
  </si>
  <si>
    <t>0980-14-*5*9</t>
    <phoneticPr fontId="1"/>
  </si>
  <si>
    <t>t_ao@nifty.com</t>
    <phoneticPr fontId="1"/>
  </si>
  <si>
    <t>sho@ybb.ne.jp</t>
    <phoneticPr fontId="1"/>
  </si>
  <si>
    <t>goo@lares.dti.ne.jp</t>
    <phoneticPr fontId="1"/>
  </si>
  <si>
    <t>toyo@ybb.ne.jp</t>
    <phoneticPr fontId="1"/>
  </si>
  <si>
    <t>e_kaori@trust.ocn.ne.jp</t>
    <phoneticPr fontId="1"/>
  </si>
  <si>
    <t>ichi@bekkoame.ne.jp</t>
    <phoneticPr fontId="1"/>
  </si>
  <si>
    <t>yoko_ishi@mail.netwave.or.jp</t>
    <phoneticPr fontId="1"/>
  </si>
  <si>
    <t>mitsu@cello.ocn.ne.jp</t>
    <phoneticPr fontId="1"/>
  </si>
  <si>
    <t>satomi_i@asahi-net.or.jp</t>
    <phoneticPr fontId="1"/>
  </si>
  <si>
    <t>kei_ono@asahi-net.or.jp</t>
    <phoneticPr fontId="1"/>
  </si>
  <si>
    <t>Rick@dp.u-netsurf.ne.jp</t>
    <phoneticPr fontId="1"/>
  </si>
  <si>
    <t>y_hide@remus.dti.ne.jp</t>
    <phoneticPr fontId="1"/>
  </si>
  <si>
    <t>k_atsu@dance.plala.or.jp</t>
    <phoneticPr fontId="1"/>
  </si>
  <si>
    <t>kou_ichi@nifty.com</t>
    <phoneticPr fontId="1"/>
  </si>
  <si>
    <t>goldyu@yahoo.co.jp</t>
    <phoneticPr fontId="1"/>
  </si>
  <si>
    <t>hama_mikio@spacelan.ne.jp</t>
    <phoneticPr fontId="1"/>
  </si>
  <si>
    <t>kkazu@kitanet.ne.jp</t>
    <phoneticPr fontId="1"/>
  </si>
  <si>
    <t>kenmiu@mx3.ttcn.ne.jp</t>
    <phoneticPr fontId="1"/>
  </si>
  <si>
    <t>sachi_kw@mtg.biglobe.ne.jp</t>
    <phoneticPr fontId="1"/>
  </si>
  <si>
    <t>hhiro@at4.mopera.ne.jp</t>
    <phoneticPr fontId="1"/>
  </si>
  <si>
    <t>kuze@wonder.ocn.ne.jp</t>
    <phoneticPr fontId="1"/>
  </si>
  <si>
    <t>khisa@olive.ocn.ne.jp</t>
    <phoneticPr fontId="1"/>
  </si>
  <si>
    <t>fwkc4532@mb.infoweb.ne.jp</t>
    <phoneticPr fontId="1"/>
  </si>
  <si>
    <t>ttukasa@po.saganet.ne.jp</t>
    <phoneticPr fontId="1"/>
  </si>
  <si>
    <t>kmasa@mail.goo.ne.jp</t>
    <phoneticPr fontId="1"/>
  </si>
  <si>
    <t>skouji@ybb.ne.jp</t>
    <phoneticPr fontId="1"/>
  </si>
  <si>
    <t>tyuki@blue.plala.or.jp</t>
    <phoneticPr fontId="1"/>
  </si>
  <si>
    <t>ssuzu@smile.ocn.ne.jp</t>
    <phoneticPr fontId="1"/>
  </si>
  <si>
    <t>ymegu@triton.ocn.ne.jp</t>
    <phoneticPr fontId="1"/>
  </si>
  <si>
    <t>ymayumi@nifty.com</t>
    <phoneticPr fontId="1"/>
  </si>
  <si>
    <t>takane@s41.xrea.com</t>
    <phoneticPr fontId="1"/>
  </si>
  <si>
    <t>khiro@hamlog.com</t>
    <phoneticPr fontId="1"/>
  </si>
  <si>
    <t>ken_t@tbb.t-com.ne.jp</t>
    <phoneticPr fontId="1"/>
  </si>
  <si>
    <t>pfb03011@nifty.ne.jp</t>
    <phoneticPr fontId="1"/>
  </si>
  <si>
    <t>nmari@mx1.avis.ne.jp</t>
    <phoneticPr fontId="1"/>
  </si>
  <si>
    <t>mnoda@sky.ucatv.ne.jp</t>
    <phoneticPr fontId="1"/>
  </si>
  <si>
    <t>thase@mb.infoweb.ne.jp</t>
    <phoneticPr fontId="1"/>
  </si>
  <si>
    <t>mhajime@yahoo.co.jp</t>
    <phoneticPr fontId="1"/>
  </si>
  <si>
    <t>1han@mori.xtr.jp</t>
    <phoneticPr fontId="1"/>
  </si>
  <si>
    <t>hken@shimichan.net</t>
    <phoneticPr fontId="1"/>
  </si>
  <si>
    <t>mkumeko@nag.bbiq.jp</t>
    <phoneticPr fontId="1"/>
  </si>
  <si>
    <t>mhideo@asahi-net.or.jp</t>
    <phoneticPr fontId="1"/>
  </si>
  <si>
    <t>ayaka_m@bbx.co.jp</t>
    <phoneticPr fontId="1"/>
  </si>
  <si>
    <t>yarisa@kd5.so-net.ne.jp</t>
    <phoneticPr fontId="1"/>
  </si>
  <si>
    <t>001</t>
    <phoneticPr fontId="1"/>
  </si>
  <si>
    <t>002</t>
    <phoneticPr fontId="1"/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</si>
  <si>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</si>
  <si>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</si>
  <si>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</si>
  <si>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</si>
  <si>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</si>
  <si>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</si>
  <si>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</si>
  <si>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</si>
  <si>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</si>
  <si>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</si>
  <si>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</si>
  <si>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</si>
  <si>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</si>
  <si>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</si>
  <si>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</si>
  <si>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</si>
  <si>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</si>
  <si>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</si>
  <si>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</si>
  <si>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</si>
  <si>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</si>
  <si>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</si>
  <si>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</si>
  <si>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</si>
  <si>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</si>
  <si>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</si>
  <si>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</si>
  <si>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</si>
  <si>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</si>
  <si>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</si>
  <si>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</si>
  <si>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</si>
  <si>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</si>
  <si>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</si>
  <si>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</si>
  <si>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</si>
  <si>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</si>
  <si>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</si>
  <si>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</si>
  <si>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</si>
  <si>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</si>
  <si>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</si>
  <si>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フリガナ</t>
    <phoneticPr fontId="1"/>
  </si>
  <si>
    <t>年齢</t>
    <rPh sb="0" eb="2">
      <t>ネンレイ</t>
    </rPh>
    <phoneticPr fontId="1"/>
  </si>
  <si>
    <t>グリーン市川１０Ｂ－５</t>
    <rPh sb="4" eb="6">
      <t>イチカワ</t>
    </rPh>
    <phoneticPr fontId="1"/>
  </si>
  <si>
    <t>千葉県市川市八幡</t>
  </si>
  <si>
    <t>鹿児島県霧島市国分湊</t>
  </si>
  <si>
    <t>福井県越前市赤坂町</t>
  </si>
  <si>
    <t>北海道旭川市秋月三条</t>
  </si>
  <si>
    <t>山梨県南アルプス市鮎沢</t>
  </si>
  <si>
    <t>神奈川県平塚市広川</t>
  </si>
  <si>
    <t>青森県三沢市大町</t>
  </si>
  <si>
    <t>福島県会津若松市飯盛</t>
  </si>
  <si>
    <t>静岡県御前崎市佐倉</t>
  </si>
  <si>
    <t>愛知県豊橋市豊岡町</t>
  </si>
  <si>
    <t>愛知県犬山市犬山</t>
  </si>
  <si>
    <t>福岡県大牟田市港町</t>
  </si>
  <si>
    <t>岐阜県飛騨市神岡町石神</t>
  </si>
  <si>
    <t>東京都渋谷区神南</t>
  </si>
  <si>
    <t>富山県黒部市天池</t>
  </si>
  <si>
    <t>福岡県太宰府市青山</t>
  </si>
  <si>
    <t>福岡県行橋市大橋</t>
  </si>
  <si>
    <t>大阪府堺市堺区御陵通</t>
  </si>
  <si>
    <t>京都府京田辺市河原</t>
  </si>
  <si>
    <t>静岡県静岡市駿河区大谷</t>
  </si>
  <si>
    <t>兵庫県洲本市池田</t>
  </si>
  <si>
    <t>山口県周南市今宿町</t>
  </si>
  <si>
    <t>秋田県にかほ市象潟町入湖の澗</t>
  </si>
  <si>
    <t>岩手県宮古市金浜</t>
  </si>
  <si>
    <t>山形県米沢市相生町</t>
  </si>
  <si>
    <t>宮城県仙台市青葉区旭ケ丘</t>
  </si>
  <si>
    <t>新潟県東蒲原郡阿賀町角島</t>
  </si>
  <si>
    <t>群馬県高崎市木部町</t>
  </si>
  <si>
    <t>神奈川県川崎市幸区鹿島田</t>
  </si>
  <si>
    <t>長野県長野市赤沼</t>
  </si>
  <si>
    <t>茨城県桜川市明日香</t>
  </si>
  <si>
    <t>東京都千代田区平河町</t>
  </si>
  <si>
    <t>福岡県築上郡築上町寒田</t>
  </si>
  <si>
    <t>東京都小笠原諸島小笠原村父島</t>
  </si>
  <si>
    <t>三重県熊野市有馬町</t>
  </si>
  <si>
    <t>和歌山県海南市多田</t>
  </si>
  <si>
    <t>奈良県吉野郡川上村井光</t>
  </si>
  <si>
    <t>大分県由布市湯布院町塚原</t>
  </si>
  <si>
    <t>石川県小松市あけぼの町</t>
  </si>
  <si>
    <t>滋賀県長浜市朝日町</t>
  </si>
  <si>
    <t>島根県出雲市今市町</t>
  </si>
  <si>
    <t>高知県室戸市室津</t>
  </si>
  <si>
    <t>千葉県浦安市入船</t>
  </si>
  <si>
    <t>沖縄県宮古島市上野上野</t>
  </si>
  <si>
    <t>2-00</t>
  </si>
  <si>
    <t>4-69-00</t>
  </si>
  <si>
    <t>1-17-0</t>
  </si>
  <si>
    <t>5-82-00</t>
  </si>
  <si>
    <t>7-28-0-2580</t>
  </si>
  <si>
    <t>6-3-00</t>
  </si>
  <si>
    <t>1-8-000</t>
  </si>
  <si>
    <t>8-19-00</t>
  </si>
  <si>
    <t>382-9-0</t>
  </si>
  <si>
    <t>13-4-00</t>
  </si>
  <si>
    <t>1-1-0000</t>
  </si>
  <si>
    <t>14-21-00</t>
  </si>
  <si>
    <t>1-6900</t>
  </si>
  <si>
    <t>6-59-00</t>
  </si>
  <si>
    <t>56-18-0</t>
  </si>
  <si>
    <t>6-55-00</t>
  </si>
  <si>
    <t>3-89</t>
  </si>
  <si>
    <t>1-81-00</t>
  </si>
  <si>
    <t>2900-0</t>
  </si>
  <si>
    <t>1820-12</t>
  </si>
  <si>
    <t>10-00</t>
  </si>
  <si>
    <t>2508-0</t>
  </si>
  <si>
    <t>2500-00</t>
  </si>
  <si>
    <t>10-25-0</t>
  </si>
  <si>
    <t>1-5-12</t>
  </si>
  <si>
    <t>1-35-00</t>
  </si>
  <si>
    <t>6-000</t>
  </si>
  <si>
    <t>1-00</t>
  </si>
  <si>
    <t>7-27-00</t>
  </si>
  <si>
    <t>16-27</t>
  </si>
  <si>
    <t>2-1-0</t>
  </si>
  <si>
    <t>255-00</t>
  </si>
  <si>
    <t>3-0</t>
  </si>
  <si>
    <t>4-5-00</t>
  </si>
  <si>
    <t>22-5-00</t>
  </si>
  <si>
    <t>1224-7</t>
  </si>
  <si>
    <t>3-45-00</t>
  </si>
  <si>
    <t>1-31-00</t>
  </si>
  <si>
    <t>3-66-00</t>
  </si>
  <si>
    <t>11-00</t>
  </si>
  <si>
    <t>1-45-3-28</t>
  </si>
  <si>
    <t>十二支</t>
    <rPh sb="0" eb="3">
      <t>ジュウニシ</t>
    </rPh>
    <phoneticPr fontId="1"/>
  </si>
  <si>
    <t>子</t>
  </si>
  <si>
    <t>ね</t>
  </si>
  <si>
    <t>ねずみ年</t>
  </si>
  <si>
    <t>丑</t>
  </si>
  <si>
    <t>うし</t>
    <phoneticPr fontId="1"/>
  </si>
  <si>
    <t>うし年</t>
  </si>
  <si>
    <t>寅</t>
  </si>
  <si>
    <t>とら</t>
  </si>
  <si>
    <t>とら年</t>
  </si>
  <si>
    <t>卯</t>
  </si>
  <si>
    <t>う</t>
  </si>
  <si>
    <t>うさぎ年</t>
  </si>
  <si>
    <t>辰</t>
  </si>
  <si>
    <t>たつ</t>
  </si>
  <si>
    <t>たつ年</t>
  </si>
  <si>
    <t>巳</t>
  </si>
  <si>
    <t>み</t>
  </si>
  <si>
    <t>へび年</t>
  </si>
  <si>
    <t>午</t>
  </si>
  <si>
    <t>うま</t>
  </si>
  <si>
    <t>うま年</t>
  </si>
  <si>
    <t>未</t>
  </si>
  <si>
    <t>ひつじ</t>
  </si>
  <si>
    <t>ひつじ年</t>
  </si>
  <si>
    <t>申</t>
  </si>
  <si>
    <t>さる</t>
  </si>
  <si>
    <t>さる年</t>
  </si>
  <si>
    <t>酉</t>
  </si>
  <si>
    <t>とり</t>
  </si>
  <si>
    <t>とり年</t>
  </si>
  <si>
    <t>戌</t>
  </si>
  <si>
    <t>いぬ</t>
  </si>
  <si>
    <t>いぬ年</t>
  </si>
  <si>
    <t>亥</t>
  </si>
  <si>
    <t>い</t>
  </si>
  <si>
    <t>いのしし年</t>
  </si>
  <si>
    <t>■星座と誕生日の関係表■</t>
  </si>
  <si>
    <t>星座</t>
  </si>
  <si>
    <t xml:space="preserve"> 誕生日</t>
  </si>
  <si>
    <t xml:space="preserve">おひつじ座  </t>
    <phoneticPr fontId="1"/>
  </si>
  <si>
    <t>3月21日～4月20日</t>
  </si>
  <si>
    <t xml:space="preserve">おうし座  </t>
    <phoneticPr fontId="1"/>
  </si>
  <si>
    <t>4月21日～5月21日</t>
  </si>
  <si>
    <t xml:space="preserve">ふたご座  </t>
    <phoneticPr fontId="1"/>
  </si>
  <si>
    <t>5月22日～6月21日</t>
  </si>
  <si>
    <t xml:space="preserve">かに座 </t>
    <phoneticPr fontId="1"/>
  </si>
  <si>
    <t xml:space="preserve">しし座  </t>
    <phoneticPr fontId="1"/>
  </si>
  <si>
    <t>7月24日～8月23日</t>
  </si>
  <si>
    <t xml:space="preserve">おとめ座  </t>
    <phoneticPr fontId="1"/>
  </si>
  <si>
    <t>8月24日～9月23日</t>
  </si>
  <si>
    <t xml:space="preserve">てんびん座  </t>
    <phoneticPr fontId="1"/>
  </si>
  <si>
    <t>9月24日～10月23日</t>
  </si>
  <si>
    <t xml:space="preserve">さそり座  </t>
    <phoneticPr fontId="1"/>
  </si>
  <si>
    <t>10月24日～11月22日</t>
  </si>
  <si>
    <t xml:space="preserve">いて座  </t>
    <phoneticPr fontId="1"/>
  </si>
  <si>
    <t>11月23日～12月22日</t>
  </si>
  <si>
    <t xml:space="preserve">やぎ座  </t>
    <phoneticPr fontId="1"/>
  </si>
  <si>
    <t>12月23日～1月20日</t>
  </si>
  <si>
    <t xml:space="preserve">みずがめ座  </t>
    <phoneticPr fontId="1"/>
  </si>
  <si>
    <t>1月21日～2月19日</t>
  </si>
  <si>
    <t xml:space="preserve">うお座  </t>
    <phoneticPr fontId="1"/>
  </si>
  <si>
    <t>2月20日～3月20日</t>
  </si>
  <si>
    <t>01/01</t>
    <phoneticPr fontId="1"/>
  </si>
  <si>
    <t>01/21</t>
    <phoneticPr fontId="1"/>
  </si>
  <si>
    <t>03/21</t>
    <phoneticPr fontId="1"/>
  </si>
  <si>
    <t>04/21</t>
    <phoneticPr fontId="1"/>
  </si>
  <si>
    <t>05/22</t>
    <phoneticPr fontId="1"/>
  </si>
  <si>
    <t>06/22</t>
    <phoneticPr fontId="1"/>
  </si>
  <si>
    <t>09/24</t>
    <phoneticPr fontId="1"/>
  </si>
  <si>
    <t>10/24</t>
    <phoneticPr fontId="1"/>
  </si>
  <si>
    <t>12/31</t>
    <phoneticPr fontId="1"/>
  </si>
  <si>
    <t>星座</t>
    <rPh sb="0" eb="2">
      <t>セイザ</t>
    </rPh>
    <phoneticPr fontId="1"/>
  </si>
  <si>
    <t>6月22日～7月23日</t>
    <phoneticPr fontId="1"/>
  </si>
  <si>
    <t>07/24</t>
    <phoneticPr fontId="1"/>
  </si>
  <si>
    <t>08/24</t>
    <phoneticPr fontId="1"/>
  </si>
  <si>
    <t>12/23</t>
    <phoneticPr fontId="1"/>
  </si>
  <si>
    <t>02/20</t>
    <phoneticPr fontId="1"/>
  </si>
  <si>
    <t>11/23</t>
    <phoneticPr fontId="1"/>
  </si>
  <si>
    <t>0798403</t>
    <phoneticPr fontId="1"/>
  </si>
  <si>
    <t>0330041</t>
    <phoneticPr fontId="1"/>
  </si>
  <si>
    <t>0180108</t>
    <phoneticPr fontId="1"/>
  </si>
  <si>
    <t>0270033</t>
    <phoneticPr fontId="1"/>
  </si>
</sst>
</file>

<file path=xl/styles.xml><?xml version="1.0" encoding="utf-8"?>
<styleSheet xmlns="http://schemas.openxmlformats.org/spreadsheetml/2006/main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color indexed="8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2" borderId="0" xfId="0" applyFill="1"/>
    <xf numFmtId="0" fontId="0" fillId="0" borderId="1" xfId="0" applyFill="1" applyBorder="1"/>
    <xf numFmtId="49" fontId="0" fillId="0" borderId="0" xfId="0" applyNumberFormat="1"/>
    <xf numFmtId="49" fontId="0" fillId="3" borderId="1" xfId="0" applyNumberFormat="1" applyFill="1" applyBorder="1"/>
    <xf numFmtId="0" fontId="0" fillId="0" borderId="1" xfId="0" applyBorder="1"/>
    <xf numFmtId="49" fontId="0" fillId="0" borderId="1" xfId="0" applyNumberFormat="1" applyBorder="1"/>
    <xf numFmtId="14" fontId="0" fillId="0" borderId="1" xfId="0" applyNumberFormat="1" applyBorder="1"/>
    <xf numFmtId="14" fontId="0" fillId="0" borderId="0" xfId="0" applyNumberFormat="1"/>
    <xf numFmtId="0" fontId="0" fillId="0" borderId="1" xfId="0" applyNumberFormat="1" applyFill="1" applyBorder="1"/>
    <xf numFmtId="0" fontId="0" fillId="0" borderId="0" xfId="0" applyNumberFormat="1"/>
    <xf numFmtId="0" fontId="0" fillId="0" borderId="1" xfId="0" applyBorder="1" applyAlignment="1">
      <alignment horizontal="right"/>
    </xf>
    <xf numFmtId="0" fontId="0" fillId="0" borderId="0" xfId="0" applyAlignment="1">
      <alignment horizontal="right"/>
    </xf>
    <xf numFmtId="49" fontId="0" fillId="3" borderId="1" xfId="0" applyNumberFormat="1" applyFill="1" applyBorder="1" applyAlignment="1"/>
    <xf numFmtId="49" fontId="0" fillId="4" borderId="1" xfId="0" applyNumberFormat="1" applyFill="1" applyBorder="1"/>
    <xf numFmtId="49" fontId="0" fillId="4" borderId="1" xfId="0" applyNumberFormat="1" applyFill="1" applyBorder="1" applyAlignment="1"/>
    <xf numFmtId="49" fontId="0" fillId="4" borderId="0" xfId="0" applyNumberFormat="1" applyFill="1"/>
    <xf numFmtId="56" fontId="0" fillId="0" borderId="0" xfId="0" applyNumberFormat="1"/>
    <xf numFmtId="0" fontId="0" fillId="3" borderId="1" xfId="0" applyNumberFormat="1" applyFill="1" applyBorder="1"/>
    <xf numFmtId="0" fontId="0" fillId="0" borderId="1" xfId="0" applyNumberFormat="1" applyBorder="1"/>
    <xf numFmtId="0" fontId="0" fillId="0" borderId="0" xfId="0" quotePrefix="1"/>
    <xf numFmtId="49" fontId="0" fillId="0" borderId="1" xfId="0" applyNumberFormat="1" applyBorder="1" applyAlignment="1"/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"/>
  <sheetViews>
    <sheetView showZeros="0" tabSelected="1" workbookViewId="0">
      <selection activeCell="A2" sqref="A2"/>
    </sheetView>
  </sheetViews>
  <sheetFormatPr defaultRowHeight="13.5"/>
  <cols>
    <col min="1" max="1" width="12.375" bestFit="1" customWidth="1"/>
    <col min="5" max="5" width="13.375" customWidth="1"/>
    <col min="7" max="7" width="40" bestFit="1" customWidth="1"/>
    <col min="8" max="8" width="19.875" bestFit="1" customWidth="1"/>
    <col min="10" max="10" width="13.875" bestFit="1" customWidth="1"/>
    <col min="12" max="12" width="24.875" bestFit="1" customWidth="1"/>
  </cols>
  <sheetData>
    <row r="1" spans="1:13">
      <c r="A1" s="1" t="s">
        <v>1</v>
      </c>
      <c r="B1" s="1" t="s">
        <v>14</v>
      </c>
      <c r="C1" s="1" t="s">
        <v>15</v>
      </c>
      <c r="D1" s="1" t="s">
        <v>16</v>
      </c>
      <c r="E1" s="1" t="s">
        <v>17</v>
      </c>
      <c r="F1" s="1" t="s">
        <v>3</v>
      </c>
      <c r="G1" s="1" t="s">
        <v>18</v>
      </c>
      <c r="H1" s="1" t="s">
        <v>19</v>
      </c>
      <c r="I1" s="1" t="s">
        <v>20</v>
      </c>
      <c r="J1" s="1" t="s">
        <v>8</v>
      </c>
      <c r="K1" s="1" t="s">
        <v>21</v>
      </c>
      <c r="L1" s="1" t="s">
        <v>22</v>
      </c>
      <c r="M1" s="1" t="s">
        <v>12</v>
      </c>
    </row>
    <row r="2" spans="1:13">
      <c r="A2" t="str">
        <f>Sheet3!B2</f>
        <v>青島　宝</v>
      </c>
      <c r="F2">
        <f>Sheet3!D2</f>
        <v>2720021</v>
      </c>
      <c r="G2" t="str">
        <f>Sheet3!E2&amp;Sheet3!F2</f>
        <v>千葉県市川市八幡2-00</v>
      </c>
      <c r="H2" t="str">
        <f>Sheet3!G2</f>
        <v>グリーン市川１０Ｂ－５</v>
      </c>
      <c r="J2" t="str">
        <f>Sheet3!H2</f>
        <v>0473-*6-3354</v>
      </c>
      <c r="L2" t="str">
        <f>Sheet3!I2</f>
        <v>t_ao@nifty.com</v>
      </c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horizontalDpi="4294967293" verticalDpi="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F12"/>
  <sheetViews>
    <sheetView workbookViewId="0">
      <selection activeCell="A2" sqref="A2"/>
    </sheetView>
  </sheetViews>
  <sheetFormatPr defaultRowHeight="13.5"/>
  <cols>
    <col min="3" max="3" width="15.375" bestFit="1" customWidth="1"/>
  </cols>
  <sheetData>
    <row r="1" spans="1:6" s="16" customFormat="1">
      <c r="A1" s="14" t="s">
        <v>2</v>
      </c>
      <c r="B1" s="14" t="s">
        <v>201</v>
      </c>
      <c r="C1" s="14" t="s">
        <v>11</v>
      </c>
      <c r="D1" s="15" t="s">
        <v>202</v>
      </c>
      <c r="E1" s="14" t="s">
        <v>289</v>
      </c>
      <c r="F1" s="16" t="s">
        <v>361</v>
      </c>
    </row>
    <row r="2" spans="1:6">
      <c r="B2" t="str">
        <f>PHONETIC(A2)</f>
        <v/>
      </c>
      <c r="C2" s="8">
        <f>Sheet3!J2</f>
        <v>24167</v>
      </c>
      <c r="D2" t="str">
        <f ca="1">DATEDIF(C2,TODAY(),"Y")&amp;"歳"&amp;DATEDIF(C2,TODAY(),"YM")&amp;"ｹ月"</f>
        <v>45歳8ｹ月</v>
      </c>
      <c r="E2" t="str">
        <f>IF(ISBLANK(C2),"",VLOOKUP(MOD(YEAR(C2),12),Sheet4!$A$1:'Sheet4'!$D$12,4,0))</f>
        <v>うま年</v>
      </c>
      <c r="F2" t="str">
        <f>IF(ISBLANK(C2),"",VLOOKUP(TEXT(C2,"mm/dd"),Sheet4!$A$31:'Sheet4'!$B$44,2))</f>
        <v xml:space="preserve">うお座  </v>
      </c>
    </row>
    <row r="12" spans="1:6">
      <c r="E12" s="17"/>
    </row>
  </sheetData>
  <phoneticPr fontId="1"/>
  <pageMargins left="0.78740157480314965" right="0.35433070866141736" top="0.98425196850393704" bottom="0.98425196850393704" header="0.51181102362204722" footer="0.51181102362204722"/>
  <pageSetup paperSize="9" orientation="portrait" horizontalDpi="4294967293" verticalDpi="0" r:id="rId1"/>
  <headerFooter alignWithMargins="0"/>
  <legacy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5"/>
  <sheetViews>
    <sheetView zoomScale="75" workbookViewId="0">
      <pane xSplit="2" ySplit="1" topLeftCell="D2" activePane="bottomRight" state="frozen"/>
      <selection pane="topRight" activeCell="C1" sqref="C1"/>
      <selection pane="bottomLeft" activeCell="A2" sqref="A2"/>
      <selection pane="bottomRight" activeCell="B2" sqref="B2"/>
    </sheetView>
  </sheetViews>
  <sheetFormatPr defaultRowHeight="13.5"/>
  <cols>
    <col min="1" max="1" width="4.5" style="3" bestFit="1" customWidth="1"/>
    <col min="2" max="2" width="12.375" style="10" bestFit="1" customWidth="1"/>
    <col min="3" max="3" width="17.125" style="10" bestFit="1" customWidth="1"/>
    <col min="4" max="4" width="10.375" style="3" bestFit="1" customWidth="1"/>
    <col min="5" max="5" width="30.125" style="10" bestFit="1" customWidth="1"/>
    <col min="6" max="6" width="17.875" style="3" bestFit="1" customWidth="1"/>
    <col min="7" max="7" width="18.25" style="10" bestFit="1" customWidth="1"/>
    <col min="8" max="8" width="15" bestFit="1" customWidth="1"/>
    <col min="9" max="9" width="24.875" bestFit="1" customWidth="1"/>
    <col min="10" max="10" width="12.625" style="8" bestFit="1" customWidth="1"/>
    <col min="11" max="11" width="11.25" style="12" bestFit="1" customWidth="1"/>
  </cols>
  <sheetData>
    <row r="1" spans="1:12" s="3" customFormat="1">
      <c r="A1" s="4" t="s">
        <v>0</v>
      </c>
      <c r="B1" s="18" t="s">
        <v>2</v>
      </c>
      <c r="C1" s="4" t="s">
        <v>201</v>
      </c>
      <c r="D1" s="4" t="s">
        <v>4</v>
      </c>
      <c r="E1" s="18" t="s">
        <v>5</v>
      </c>
      <c r="F1" s="4" t="s">
        <v>6</v>
      </c>
      <c r="G1" s="18" t="s">
        <v>7</v>
      </c>
      <c r="H1" s="4" t="s">
        <v>9</v>
      </c>
      <c r="I1" s="4" t="s">
        <v>10</v>
      </c>
      <c r="J1" s="4" t="s">
        <v>11</v>
      </c>
      <c r="K1" s="13" t="s">
        <v>202</v>
      </c>
      <c r="L1" s="4" t="s">
        <v>13</v>
      </c>
    </row>
    <row r="2" spans="1:12">
      <c r="A2" s="6" t="s">
        <v>157</v>
      </c>
      <c r="B2" s="9" t="s">
        <v>38</v>
      </c>
      <c r="C2" s="9" t="str">
        <f>PHONETIC(B2)</f>
        <v>アオシマ　タカラ</v>
      </c>
      <c r="D2" s="6">
        <v>2720021</v>
      </c>
      <c r="E2" s="9" t="s">
        <v>204</v>
      </c>
      <c r="F2" s="6" t="s">
        <v>248</v>
      </c>
      <c r="G2" s="19" t="s">
        <v>203</v>
      </c>
      <c r="H2" s="2" t="s">
        <v>53</v>
      </c>
      <c r="I2" s="5" t="s">
        <v>113</v>
      </c>
      <c r="J2" s="7">
        <v>24167</v>
      </c>
      <c r="K2" s="11" t="str">
        <f ca="1">DATEDIF(J2,TODAY(),"Y")&amp;"歳"</f>
        <v>45歳</v>
      </c>
      <c r="L2" s="5"/>
    </row>
    <row r="3" spans="1:12">
      <c r="A3" s="6" t="s">
        <v>158</v>
      </c>
      <c r="B3" s="9" t="s">
        <v>55</v>
      </c>
      <c r="C3" s="9" t="str">
        <f t="shared" ref="C3:C45" si="0">PHONETIC(B3)</f>
        <v>キタムラ　ショウトク</v>
      </c>
      <c r="D3" s="6">
        <v>8994315</v>
      </c>
      <c r="E3" s="9" t="s">
        <v>205</v>
      </c>
      <c r="F3" s="6" t="s">
        <v>249</v>
      </c>
      <c r="G3" s="19"/>
      <c r="H3" s="2" t="s">
        <v>56</v>
      </c>
      <c r="I3" s="5" t="s">
        <v>114</v>
      </c>
      <c r="J3" s="7">
        <v>30461</v>
      </c>
      <c r="K3" s="11" t="str">
        <f t="shared" ref="K3:K45" ca="1" si="1">DATEDIF(J3,TODAY(),"Y")&amp;"歳"</f>
        <v>28歳</v>
      </c>
      <c r="L3" s="5"/>
    </row>
    <row r="4" spans="1:12">
      <c r="A4" s="6" t="s">
        <v>159</v>
      </c>
      <c r="B4" s="9" t="s">
        <v>25</v>
      </c>
      <c r="C4" s="9" t="str">
        <f t="shared" si="0"/>
        <v>アシモト　ツヨシ</v>
      </c>
      <c r="D4" s="21">
        <v>9150256</v>
      </c>
      <c r="E4" s="9" t="s">
        <v>206</v>
      </c>
      <c r="F4" s="6" t="s">
        <v>250</v>
      </c>
      <c r="G4" s="19"/>
      <c r="H4" s="2" t="s">
        <v>78</v>
      </c>
      <c r="I4" s="5" t="s">
        <v>115</v>
      </c>
      <c r="J4" s="7">
        <v>19939</v>
      </c>
      <c r="K4" s="11" t="str">
        <f t="shared" ca="1" si="1"/>
        <v>57歳</v>
      </c>
      <c r="L4" s="5"/>
    </row>
    <row r="5" spans="1:12">
      <c r="A5" s="6" t="s">
        <v>160</v>
      </c>
      <c r="B5" s="9" t="s">
        <v>57</v>
      </c>
      <c r="C5" s="9" t="str">
        <f t="shared" si="0"/>
        <v>ナガシマ　ユタカ</v>
      </c>
      <c r="D5" s="6" t="s">
        <v>368</v>
      </c>
      <c r="E5" s="9" t="s">
        <v>207</v>
      </c>
      <c r="F5" s="6" t="s">
        <v>251</v>
      </c>
      <c r="G5" s="9"/>
      <c r="H5" s="2" t="s">
        <v>79</v>
      </c>
      <c r="I5" s="5" t="s">
        <v>116</v>
      </c>
      <c r="J5" s="7">
        <v>16695</v>
      </c>
      <c r="K5" s="11" t="str">
        <f t="shared" ca="1" si="1"/>
        <v>66歳</v>
      </c>
      <c r="L5" s="5"/>
    </row>
    <row r="6" spans="1:12">
      <c r="A6" s="6" t="s">
        <v>161</v>
      </c>
      <c r="B6" s="9" t="s">
        <v>39</v>
      </c>
      <c r="C6" s="9" t="str">
        <f t="shared" si="0"/>
        <v>イクシマ　カズネ</v>
      </c>
      <c r="D6" s="6">
        <v>4000403</v>
      </c>
      <c r="E6" s="9" t="s">
        <v>208</v>
      </c>
      <c r="F6" s="6" t="s">
        <v>252</v>
      </c>
      <c r="G6" s="19"/>
      <c r="H6" s="2" t="s">
        <v>80</v>
      </c>
      <c r="I6" t="s">
        <v>118</v>
      </c>
      <c r="J6" s="7">
        <v>20104</v>
      </c>
      <c r="K6" s="11" t="str">
        <f t="shared" ca="1" si="1"/>
        <v>56歳</v>
      </c>
      <c r="L6" s="5"/>
    </row>
    <row r="7" spans="1:12">
      <c r="A7" s="6" t="s">
        <v>162</v>
      </c>
      <c r="B7" s="9" t="s">
        <v>58</v>
      </c>
      <c r="C7" s="9" t="str">
        <f t="shared" si="0"/>
        <v>エノモト　カオリ</v>
      </c>
      <c r="D7" s="6">
        <v>2591219</v>
      </c>
      <c r="E7" s="9" t="s">
        <v>209</v>
      </c>
      <c r="F7" s="6" t="s">
        <v>253</v>
      </c>
      <c r="G7" s="19"/>
      <c r="H7" s="2" t="s">
        <v>59</v>
      </c>
      <c r="I7" s="5" t="s">
        <v>117</v>
      </c>
      <c r="J7" s="7">
        <v>29517</v>
      </c>
      <c r="K7" s="11" t="str">
        <f t="shared" ca="1" si="1"/>
        <v>31歳</v>
      </c>
      <c r="L7" s="5"/>
    </row>
    <row r="8" spans="1:12">
      <c r="A8" s="6" t="s">
        <v>163</v>
      </c>
      <c r="B8" s="9" t="s">
        <v>50</v>
      </c>
      <c r="C8" s="9" t="str">
        <f t="shared" si="0"/>
        <v>イシクラ　ヨウコ</v>
      </c>
      <c r="D8" s="6" t="s">
        <v>369</v>
      </c>
      <c r="E8" s="9" t="s">
        <v>210</v>
      </c>
      <c r="F8" s="6" t="s">
        <v>254</v>
      </c>
      <c r="G8" s="19"/>
      <c r="H8" s="2" t="s">
        <v>81</v>
      </c>
      <c r="I8" s="5" t="s">
        <v>119</v>
      </c>
      <c r="J8" s="7">
        <v>23606</v>
      </c>
      <c r="K8" s="11" t="str">
        <f t="shared" ca="1" si="1"/>
        <v>47歳</v>
      </c>
      <c r="L8" s="5"/>
    </row>
    <row r="9" spans="1:12">
      <c r="A9" s="6" t="s">
        <v>164</v>
      </c>
      <c r="B9" s="9" t="s">
        <v>60</v>
      </c>
      <c r="C9" s="9" t="str">
        <f t="shared" si="0"/>
        <v>オクダ　ミツアキ</v>
      </c>
      <c r="D9" s="6">
        <v>9650007</v>
      </c>
      <c r="E9" s="9" t="s">
        <v>211</v>
      </c>
      <c r="F9" s="6" t="s">
        <v>255</v>
      </c>
      <c r="G9" s="9" t="s">
        <v>82</v>
      </c>
      <c r="H9" s="2" t="s">
        <v>83</v>
      </c>
      <c r="I9" s="5" t="s">
        <v>120</v>
      </c>
      <c r="J9" s="7">
        <v>29578</v>
      </c>
      <c r="K9" s="11" t="str">
        <f t="shared" ca="1" si="1"/>
        <v>30歳</v>
      </c>
      <c r="L9" s="5"/>
    </row>
    <row r="10" spans="1:12">
      <c r="A10" s="6" t="s">
        <v>165</v>
      </c>
      <c r="B10" s="9" t="s">
        <v>40</v>
      </c>
      <c r="C10" s="9" t="str">
        <f t="shared" si="0"/>
        <v>オイダ　サトミ</v>
      </c>
      <c r="D10" s="6">
        <v>4371604</v>
      </c>
      <c r="E10" s="9" t="s">
        <v>212</v>
      </c>
      <c r="F10" s="6" t="s">
        <v>256</v>
      </c>
      <c r="G10" s="19"/>
      <c r="H10" s="2" t="s">
        <v>84</v>
      </c>
      <c r="I10" s="5" t="s">
        <v>121</v>
      </c>
      <c r="J10" s="7">
        <v>29346</v>
      </c>
      <c r="K10" s="11" t="str">
        <f t="shared" ca="1" si="1"/>
        <v>31歳</v>
      </c>
      <c r="L10" s="5"/>
    </row>
    <row r="11" spans="1:12">
      <c r="A11" s="6" t="s">
        <v>166</v>
      </c>
      <c r="B11" s="9" t="s">
        <v>61</v>
      </c>
      <c r="C11" s="9" t="str">
        <f t="shared" si="0"/>
        <v>オノ　ケイイチ</v>
      </c>
      <c r="D11" s="6">
        <v>4400034</v>
      </c>
      <c r="E11" s="9" t="s">
        <v>213</v>
      </c>
      <c r="F11" s="6" t="s">
        <v>257</v>
      </c>
      <c r="G11" s="19"/>
      <c r="H11" s="2" t="s">
        <v>62</v>
      </c>
      <c r="I11" t="s">
        <v>122</v>
      </c>
      <c r="J11" s="7">
        <v>28650</v>
      </c>
      <c r="K11" s="11" t="str">
        <f t="shared" ca="1" si="1"/>
        <v>33歳</v>
      </c>
      <c r="L11" s="5"/>
    </row>
    <row r="12" spans="1:12">
      <c r="A12" s="6" t="s">
        <v>167</v>
      </c>
      <c r="B12" s="9" t="s">
        <v>32</v>
      </c>
      <c r="C12" s="9" t="str">
        <f t="shared" si="0"/>
        <v>オオイ　ヨシキ</v>
      </c>
      <c r="D12" s="6">
        <v>4840081</v>
      </c>
      <c r="E12" s="9" t="s">
        <v>214</v>
      </c>
      <c r="F12" s="6" t="s">
        <v>258</v>
      </c>
      <c r="G12" s="19"/>
      <c r="H12" s="2" t="s">
        <v>85</v>
      </c>
      <c r="I12" s="5" t="s">
        <v>123</v>
      </c>
      <c r="J12" s="7">
        <v>19666</v>
      </c>
      <c r="K12" s="11" t="str">
        <f t="shared" ca="1" si="1"/>
        <v>58歳</v>
      </c>
      <c r="L12" s="5"/>
    </row>
    <row r="13" spans="1:12">
      <c r="A13" s="6" t="s">
        <v>168</v>
      </c>
      <c r="B13" s="9" t="s">
        <v>63</v>
      </c>
      <c r="C13" s="9" t="str">
        <f t="shared" si="0"/>
        <v>ヤマダ　ヒデノリ</v>
      </c>
      <c r="D13" s="6">
        <v>8360022</v>
      </c>
      <c r="E13" s="9" t="s">
        <v>215</v>
      </c>
      <c r="F13" s="6" t="s">
        <v>259</v>
      </c>
      <c r="G13" s="19"/>
      <c r="H13" s="2" t="s">
        <v>64</v>
      </c>
      <c r="I13" s="5" t="s">
        <v>124</v>
      </c>
      <c r="J13" s="7">
        <v>22705</v>
      </c>
      <c r="K13" s="11" t="str">
        <f t="shared" ca="1" si="1"/>
        <v>49歳</v>
      </c>
      <c r="L13" s="5"/>
    </row>
    <row r="14" spans="1:12">
      <c r="A14" s="6" t="s">
        <v>169</v>
      </c>
      <c r="B14" s="9" t="s">
        <v>26</v>
      </c>
      <c r="C14" s="9" t="str">
        <f t="shared" si="0"/>
        <v>カトウ　アツシ</v>
      </c>
      <c r="D14" s="6">
        <v>5061132</v>
      </c>
      <c r="E14" s="9" t="s">
        <v>216</v>
      </c>
      <c r="F14" s="6" t="s">
        <v>260</v>
      </c>
      <c r="G14" s="19"/>
      <c r="H14" s="2" t="s">
        <v>86</v>
      </c>
      <c r="I14" s="5" t="s">
        <v>125</v>
      </c>
      <c r="J14" s="7">
        <v>29788</v>
      </c>
      <c r="K14" s="11" t="str">
        <f t="shared" ca="1" si="1"/>
        <v>30歳</v>
      </c>
      <c r="L14" s="5"/>
    </row>
    <row r="15" spans="1:12">
      <c r="A15" s="6" t="s">
        <v>170</v>
      </c>
      <c r="B15" s="9" t="s">
        <v>65</v>
      </c>
      <c r="C15" s="9" t="str">
        <f t="shared" si="0"/>
        <v>イチカワ　コウサク</v>
      </c>
      <c r="D15" s="6">
        <v>1500041</v>
      </c>
      <c r="E15" s="9" t="s">
        <v>217</v>
      </c>
      <c r="F15" s="6" t="s">
        <v>261</v>
      </c>
      <c r="G15" s="9" t="s">
        <v>66</v>
      </c>
      <c r="H15" s="2" t="s">
        <v>67</v>
      </c>
      <c r="I15" s="5" t="s">
        <v>126</v>
      </c>
      <c r="J15" s="7">
        <v>15635</v>
      </c>
      <c r="K15" s="11" t="str">
        <f t="shared" ca="1" si="1"/>
        <v>69歳</v>
      </c>
      <c r="L15" s="5"/>
    </row>
    <row r="16" spans="1:12">
      <c r="A16" s="6" t="s">
        <v>171</v>
      </c>
      <c r="B16" s="9" t="s">
        <v>46</v>
      </c>
      <c r="C16" s="9" t="str">
        <f t="shared" si="0"/>
        <v>カナサカ　ユウカ</v>
      </c>
      <c r="D16" s="6">
        <v>9380032</v>
      </c>
      <c r="E16" s="9" t="s">
        <v>218</v>
      </c>
      <c r="F16" s="6" t="s">
        <v>262</v>
      </c>
      <c r="G16" s="19"/>
      <c r="H16" s="2" t="s">
        <v>87</v>
      </c>
      <c r="I16" s="5" t="s">
        <v>127</v>
      </c>
      <c r="J16" s="7">
        <v>28603</v>
      </c>
      <c r="K16" s="11" t="str">
        <f t="shared" ca="1" si="1"/>
        <v>33歳</v>
      </c>
      <c r="L16" s="5"/>
    </row>
    <row r="17" spans="1:12">
      <c r="A17" s="6" t="s">
        <v>172</v>
      </c>
      <c r="B17" s="9" t="s">
        <v>68</v>
      </c>
      <c r="C17" s="9" t="str">
        <f t="shared" si="0"/>
        <v>ハマグチ　ミキオ</v>
      </c>
      <c r="D17" s="6">
        <v>8180121</v>
      </c>
      <c r="E17" s="9" t="s">
        <v>219</v>
      </c>
      <c r="F17" s="6" t="s">
        <v>263</v>
      </c>
      <c r="G17" s="19"/>
      <c r="H17" s="2" t="s">
        <v>69</v>
      </c>
      <c r="I17" s="5" t="s">
        <v>128</v>
      </c>
      <c r="J17" s="7">
        <v>26185</v>
      </c>
      <c r="K17" s="11" t="str">
        <f t="shared" ca="1" si="1"/>
        <v>40歳</v>
      </c>
      <c r="L17" s="5"/>
    </row>
    <row r="18" spans="1:12">
      <c r="A18" s="6" t="s">
        <v>173</v>
      </c>
      <c r="B18" s="9" t="s">
        <v>23</v>
      </c>
      <c r="C18" s="9" t="str">
        <f t="shared" si="0"/>
        <v>カナモト　カズヤ</v>
      </c>
      <c r="D18" s="6">
        <v>8240003</v>
      </c>
      <c r="E18" s="9" t="s">
        <v>220</v>
      </c>
      <c r="F18" s="6" t="s">
        <v>264</v>
      </c>
      <c r="G18" s="19"/>
      <c r="H18" s="2" t="s">
        <v>88</v>
      </c>
      <c r="I18" s="5" t="s">
        <v>129</v>
      </c>
      <c r="J18" s="7">
        <v>27731</v>
      </c>
      <c r="K18" s="11" t="str">
        <f t="shared" ca="1" si="1"/>
        <v>35歳</v>
      </c>
      <c r="L18" s="5"/>
    </row>
    <row r="19" spans="1:12">
      <c r="A19" s="6" t="s">
        <v>174</v>
      </c>
      <c r="B19" s="9" t="s">
        <v>70</v>
      </c>
      <c r="C19" s="9" t="str">
        <f t="shared" si="0"/>
        <v>カイダ　ケンジ</v>
      </c>
      <c r="D19" s="6">
        <v>5900057</v>
      </c>
      <c r="E19" s="9" t="s">
        <v>221</v>
      </c>
      <c r="F19" s="6" t="s">
        <v>265</v>
      </c>
      <c r="G19" s="19"/>
      <c r="H19" s="2" t="s">
        <v>111</v>
      </c>
      <c r="I19" s="5" t="s">
        <v>130</v>
      </c>
      <c r="J19" s="7">
        <v>30641</v>
      </c>
      <c r="K19" s="11" t="str">
        <f t="shared" ca="1" si="1"/>
        <v>27歳</v>
      </c>
      <c r="L19" s="5"/>
    </row>
    <row r="20" spans="1:12">
      <c r="A20" s="6" t="s">
        <v>175</v>
      </c>
      <c r="B20" s="9" t="s">
        <v>31</v>
      </c>
      <c r="C20" s="9" t="str">
        <f t="shared" si="0"/>
        <v>カワシマ　ユキヒラ</v>
      </c>
      <c r="D20" s="6">
        <v>6100361</v>
      </c>
      <c r="E20" s="9" t="s">
        <v>222</v>
      </c>
      <c r="F20" s="6" t="s">
        <v>266</v>
      </c>
      <c r="G20" s="19"/>
      <c r="H20" s="2" t="s">
        <v>89</v>
      </c>
      <c r="I20" s="5" t="s">
        <v>131</v>
      </c>
      <c r="J20" s="7">
        <v>27030</v>
      </c>
      <c r="K20" s="11" t="str">
        <f t="shared" ca="1" si="1"/>
        <v>37歳</v>
      </c>
      <c r="L20" s="5"/>
    </row>
    <row r="21" spans="1:12">
      <c r="A21" s="6" t="s">
        <v>176</v>
      </c>
      <c r="B21" s="9" t="s">
        <v>71</v>
      </c>
      <c r="C21" s="9" t="str">
        <f t="shared" si="0"/>
        <v>ヒワタシ　ヒロシ</v>
      </c>
      <c r="D21" s="6">
        <v>4228017</v>
      </c>
      <c r="E21" s="9" t="s">
        <v>223</v>
      </c>
      <c r="F21" s="6" t="s">
        <v>267</v>
      </c>
      <c r="G21" s="19"/>
      <c r="H21" s="2" t="s">
        <v>90</v>
      </c>
      <c r="I21" s="5" t="s">
        <v>132</v>
      </c>
      <c r="J21" s="7">
        <v>23107</v>
      </c>
      <c r="K21" s="11" t="str">
        <f t="shared" ca="1" si="1"/>
        <v>48歳</v>
      </c>
      <c r="L21" s="5"/>
    </row>
    <row r="22" spans="1:12">
      <c r="A22" s="6" t="s">
        <v>177</v>
      </c>
      <c r="B22" s="9" t="s">
        <v>47</v>
      </c>
      <c r="C22" s="9" t="str">
        <f t="shared" si="0"/>
        <v>クゼ　カオルコ</v>
      </c>
      <c r="D22" s="6">
        <v>6560043</v>
      </c>
      <c r="E22" s="9" t="s">
        <v>224</v>
      </c>
      <c r="F22" s="6" t="s">
        <v>268</v>
      </c>
      <c r="G22" s="19"/>
      <c r="H22" s="2" t="s">
        <v>91</v>
      </c>
      <c r="I22" s="5" t="s">
        <v>133</v>
      </c>
      <c r="J22" s="7">
        <v>29295</v>
      </c>
      <c r="K22" s="11" t="str">
        <f t="shared" ca="1" si="1"/>
        <v>31歳</v>
      </c>
      <c r="L22" s="5"/>
    </row>
    <row r="23" spans="1:12">
      <c r="A23" s="6" t="s">
        <v>178</v>
      </c>
      <c r="B23" s="9" t="s">
        <v>41</v>
      </c>
      <c r="C23" s="9" t="str">
        <f t="shared" si="0"/>
        <v>コイケ　ヒサノ</v>
      </c>
      <c r="D23" s="6">
        <v>7450074</v>
      </c>
      <c r="E23" s="9" t="s">
        <v>225</v>
      </c>
      <c r="F23" s="6" t="s">
        <v>269</v>
      </c>
      <c r="G23" s="19"/>
      <c r="H23" s="2" t="s">
        <v>92</v>
      </c>
      <c r="I23" s="5" t="s">
        <v>134</v>
      </c>
      <c r="J23" s="7">
        <v>17029</v>
      </c>
      <c r="K23" s="11" t="str">
        <f t="shared" ca="1" si="1"/>
        <v>65歳</v>
      </c>
      <c r="L23" s="5"/>
    </row>
    <row r="24" spans="1:12">
      <c r="A24" s="6" t="s">
        <v>179</v>
      </c>
      <c r="B24" s="9" t="s">
        <v>37</v>
      </c>
      <c r="C24" s="9" t="str">
        <f t="shared" si="0"/>
        <v>コメツカ　ツカサ</v>
      </c>
      <c r="D24" s="6" t="s">
        <v>370</v>
      </c>
      <c r="E24" s="9" t="s">
        <v>226</v>
      </c>
      <c r="F24" s="6" t="s">
        <v>270</v>
      </c>
      <c r="G24" s="19"/>
      <c r="H24" s="2" t="s">
        <v>93</v>
      </c>
      <c r="I24" s="5" t="s">
        <v>135</v>
      </c>
      <c r="J24" s="7">
        <v>19160</v>
      </c>
      <c r="K24" s="11" t="str">
        <f t="shared" ca="1" si="1"/>
        <v>59歳</v>
      </c>
      <c r="L24" s="5"/>
    </row>
    <row r="25" spans="1:12">
      <c r="A25" s="6" t="s">
        <v>180</v>
      </c>
      <c r="B25" s="9" t="s">
        <v>24</v>
      </c>
      <c r="C25" s="9" t="str">
        <f t="shared" si="0"/>
        <v>シバタニ　コウジ</v>
      </c>
      <c r="D25" s="6" t="s">
        <v>371</v>
      </c>
      <c r="E25" s="9" t="s">
        <v>227</v>
      </c>
      <c r="F25" s="6" t="s">
        <v>271</v>
      </c>
      <c r="G25" s="19"/>
      <c r="H25" s="2" t="s">
        <v>94</v>
      </c>
      <c r="I25" t="s">
        <v>138</v>
      </c>
      <c r="J25" s="7">
        <v>29108</v>
      </c>
      <c r="K25" s="11" t="str">
        <f t="shared" ca="1" si="1"/>
        <v>32歳</v>
      </c>
      <c r="L25" s="5"/>
    </row>
    <row r="26" spans="1:12">
      <c r="A26" s="6" t="s">
        <v>181</v>
      </c>
      <c r="B26" s="9" t="s">
        <v>29</v>
      </c>
      <c r="C26" s="9" t="str">
        <f t="shared" si="0"/>
        <v>ショウシタ　ツカサ</v>
      </c>
      <c r="D26" s="6">
        <v>9920032</v>
      </c>
      <c r="E26" s="9" t="s">
        <v>228</v>
      </c>
      <c r="F26" s="6" t="s">
        <v>272</v>
      </c>
      <c r="G26" s="19"/>
      <c r="H26" s="2" t="s">
        <v>95</v>
      </c>
      <c r="I26" s="5" t="s">
        <v>136</v>
      </c>
      <c r="J26" s="7">
        <v>19765</v>
      </c>
      <c r="K26" s="11" t="str">
        <f t="shared" ca="1" si="1"/>
        <v>57歳</v>
      </c>
      <c r="L26" s="5"/>
    </row>
    <row r="27" spans="1:12">
      <c r="A27" s="6" t="s">
        <v>182</v>
      </c>
      <c r="B27" s="9" t="s">
        <v>72</v>
      </c>
      <c r="C27" s="9" t="str">
        <f t="shared" si="0"/>
        <v>クワノ　マサヒロ</v>
      </c>
      <c r="D27" s="6">
        <v>9810904</v>
      </c>
      <c r="E27" s="9" t="s">
        <v>229</v>
      </c>
      <c r="F27" s="6" t="s">
        <v>273</v>
      </c>
      <c r="G27" s="19"/>
      <c r="H27" s="2" t="s">
        <v>96</v>
      </c>
      <c r="I27" s="5" t="s">
        <v>137</v>
      </c>
      <c r="J27" s="7">
        <v>18964</v>
      </c>
      <c r="K27" s="11" t="str">
        <f t="shared" ca="1" si="1"/>
        <v>59歳</v>
      </c>
      <c r="L27" s="5"/>
    </row>
    <row r="28" spans="1:12">
      <c r="A28" s="6" t="s">
        <v>183</v>
      </c>
      <c r="B28" s="9" t="s">
        <v>52</v>
      </c>
      <c r="C28" s="9" t="str">
        <f t="shared" si="0"/>
        <v>スズキ　スズラン</v>
      </c>
      <c r="D28" s="6">
        <v>9594401</v>
      </c>
      <c r="E28" s="9" t="s">
        <v>230</v>
      </c>
      <c r="F28" s="6" t="s">
        <v>274</v>
      </c>
      <c r="G28" s="19"/>
      <c r="H28" s="2" t="s">
        <v>97</v>
      </c>
      <c r="I28" t="s">
        <v>140</v>
      </c>
      <c r="J28" s="7">
        <v>29868</v>
      </c>
      <c r="K28" s="11" t="str">
        <f t="shared" ca="1" si="1"/>
        <v>30歳</v>
      </c>
      <c r="L28" s="5"/>
    </row>
    <row r="29" spans="1:12">
      <c r="A29" s="6" t="s">
        <v>184</v>
      </c>
      <c r="B29" s="9" t="s">
        <v>27</v>
      </c>
      <c r="C29" s="9" t="str">
        <f t="shared" si="0"/>
        <v>タカヤマ　ユキオ</v>
      </c>
      <c r="D29" s="6">
        <v>3701212</v>
      </c>
      <c r="E29" s="9" t="s">
        <v>231</v>
      </c>
      <c r="F29" s="6" t="s">
        <v>275</v>
      </c>
      <c r="G29" s="19"/>
      <c r="H29" s="2" t="s">
        <v>99</v>
      </c>
      <c r="I29" s="5" t="s">
        <v>139</v>
      </c>
      <c r="J29" s="7">
        <v>24213</v>
      </c>
      <c r="K29" s="11" t="str">
        <f t="shared" ca="1" si="1"/>
        <v>45歳</v>
      </c>
      <c r="L29" s="5"/>
    </row>
    <row r="30" spans="1:12">
      <c r="A30" s="6" t="s">
        <v>185</v>
      </c>
      <c r="B30" s="9" t="s">
        <v>73</v>
      </c>
      <c r="C30" s="9" t="str">
        <f t="shared" si="0"/>
        <v>ヤマザキ　メグミ</v>
      </c>
      <c r="D30" s="6">
        <v>2120058</v>
      </c>
      <c r="E30" s="9" t="s">
        <v>232</v>
      </c>
      <c r="F30" s="6" t="s">
        <v>276</v>
      </c>
      <c r="G30" s="19"/>
      <c r="H30" s="2" t="s">
        <v>74</v>
      </c>
      <c r="I30" s="5" t="s">
        <v>141</v>
      </c>
      <c r="J30" s="7">
        <v>25479</v>
      </c>
      <c r="K30" s="11" t="str">
        <f t="shared" ca="1" si="1"/>
        <v>42歳</v>
      </c>
      <c r="L30" s="5"/>
    </row>
    <row r="31" spans="1:12">
      <c r="A31" s="6" t="s">
        <v>186</v>
      </c>
      <c r="B31" s="9" t="s">
        <v>42</v>
      </c>
      <c r="C31" s="9" t="str">
        <f t="shared" si="0"/>
        <v>タシロ　マユミ</v>
      </c>
      <c r="D31" s="6">
        <v>3810001</v>
      </c>
      <c r="E31" s="9" t="s">
        <v>233</v>
      </c>
      <c r="F31" s="6" t="s">
        <v>264</v>
      </c>
      <c r="G31" s="19"/>
      <c r="H31" s="2" t="s">
        <v>98</v>
      </c>
      <c r="I31" s="5" t="s">
        <v>142</v>
      </c>
      <c r="J31" s="7">
        <v>28768</v>
      </c>
      <c r="K31" s="11" t="str">
        <f t="shared" ca="1" si="1"/>
        <v>33歳</v>
      </c>
      <c r="L31" s="5"/>
    </row>
    <row r="32" spans="1:12">
      <c r="A32" s="6" t="s">
        <v>187</v>
      </c>
      <c r="B32" s="9" t="s">
        <v>43</v>
      </c>
      <c r="C32" s="9" t="str">
        <f t="shared" si="0"/>
        <v>タナベ　アカネ</v>
      </c>
      <c r="D32" s="6">
        <v>3091216</v>
      </c>
      <c r="E32" s="9" t="s">
        <v>234</v>
      </c>
      <c r="F32" s="6" t="s">
        <v>277</v>
      </c>
      <c r="G32" s="19"/>
      <c r="H32" s="2" t="s">
        <v>100</v>
      </c>
      <c r="I32" s="5" t="s">
        <v>143</v>
      </c>
      <c r="J32" s="7">
        <v>28020</v>
      </c>
      <c r="K32" s="11" t="str">
        <f t="shared" ca="1" si="1"/>
        <v>35歳</v>
      </c>
      <c r="L32" s="5"/>
    </row>
    <row r="33" spans="1:12">
      <c r="A33" s="6" t="s">
        <v>188</v>
      </c>
      <c r="B33" s="9" t="s">
        <v>75</v>
      </c>
      <c r="C33" s="9" t="str">
        <f t="shared" si="0"/>
        <v>コバヤシ　ヒロシ</v>
      </c>
      <c r="D33" s="6">
        <v>1020093</v>
      </c>
      <c r="E33" s="9" t="s">
        <v>235</v>
      </c>
      <c r="F33" s="6" t="s">
        <v>278</v>
      </c>
      <c r="G33" s="19"/>
      <c r="H33" s="2" t="s">
        <v>76</v>
      </c>
      <c r="I33" s="5" t="s">
        <v>144</v>
      </c>
      <c r="J33" s="7">
        <v>26695</v>
      </c>
      <c r="K33" s="11" t="str">
        <f t="shared" ca="1" si="1"/>
        <v>38歳</v>
      </c>
      <c r="L33" s="5"/>
    </row>
    <row r="34" spans="1:12">
      <c r="A34" s="6" t="s">
        <v>189</v>
      </c>
      <c r="B34" s="9" t="s">
        <v>34</v>
      </c>
      <c r="C34" s="9" t="str">
        <f t="shared" si="0"/>
        <v>タベイ　ケン</v>
      </c>
      <c r="D34" s="6">
        <v>8290125</v>
      </c>
      <c r="E34" s="9" t="s">
        <v>236</v>
      </c>
      <c r="F34" s="6" t="s">
        <v>279</v>
      </c>
      <c r="G34" s="19"/>
      <c r="H34" s="2" t="s">
        <v>101</v>
      </c>
      <c r="I34" s="5" t="s">
        <v>145</v>
      </c>
      <c r="J34" s="7">
        <v>28855</v>
      </c>
      <c r="K34" s="11" t="str">
        <f t="shared" ca="1" si="1"/>
        <v>32歳</v>
      </c>
      <c r="L34" s="5"/>
    </row>
    <row r="35" spans="1:12">
      <c r="A35" s="6" t="s">
        <v>190</v>
      </c>
      <c r="B35" s="9" t="s">
        <v>28</v>
      </c>
      <c r="C35" s="9" t="str">
        <f t="shared" si="0"/>
        <v>トキタ　マサムネ</v>
      </c>
      <c r="D35" s="6">
        <v>1002101</v>
      </c>
      <c r="E35" s="9" t="s">
        <v>237</v>
      </c>
      <c r="F35" s="6" t="s">
        <v>280</v>
      </c>
      <c r="G35" s="19"/>
      <c r="H35" s="2" t="s">
        <v>102</v>
      </c>
      <c r="I35" t="s">
        <v>146</v>
      </c>
      <c r="J35" s="7">
        <v>29794</v>
      </c>
      <c r="K35" s="11" t="str">
        <f t="shared" ca="1" si="1"/>
        <v>30歳</v>
      </c>
      <c r="L35" s="5"/>
    </row>
    <row r="36" spans="1:12">
      <c r="A36" s="6" t="s">
        <v>191</v>
      </c>
      <c r="B36" s="9" t="s">
        <v>49</v>
      </c>
      <c r="C36" s="9" t="str">
        <f t="shared" si="0"/>
        <v>ニシオギ　マリ</v>
      </c>
      <c r="D36" s="6">
        <v>5194325</v>
      </c>
      <c r="E36" s="9" t="s">
        <v>238</v>
      </c>
      <c r="F36" s="6" t="s">
        <v>281</v>
      </c>
      <c r="G36" s="19"/>
      <c r="H36" s="2" t="s">
        <v>103</v>
      </c>
      <c r="I36" s="5" t="s">
        <v>147</v>
      </c>
      <c r="J36" s="7">
        <v>27342</v>
      </c>
      <c r="K36" s="11" t="str">
        <f t="shared" ca="1" si="1"/>
        <v>37歳</v>
      </c>
      <c r="L36" s="5"/>
    </row>
    <row r="37" spans="1:12">
      <c r="A37" s="6" t="s">
        <v>192</v>
      </c>
      <c r="B37" s="9" t="s">
        <v>44</v>
      </c>
      <c r="C37" s="9" t="str">
        <f t="shared" si="0"/>
        <v>ノダ　ミズホ</v>
      </c>
      <c r="D37" s="6">
        <v>6420013</v>
      </c>
      <c r="E37" s="9" t="s">
        <v>239</v>
      </c>
      <c r="F37" s="6" t="s">
        <v>282</v>
      </c>
      <c r="G37" s="19"/>
      <c r="H37" s="2" t="s">
        <v>104</v>
      </c>
      <c r="I37" s="5" t="s">
        <v>148</v>
      </c>
      <c r="J37" s="7">
        <v>22302</v>
      </c>
      <c r="K37" s="11" t="str">
        <f t="shared" ca="1" si="1"/>
        <v>50歳</v>
      </c>
      <c r="L37" s="5"/>
    </row>
    <row r="38" spans="1:12">
      <c r="A38" s="6" t="s">
        <v>193</v>
      </c>
      <c r="B38" s="9" t="s">
        <v>33</v>
      </c>
      <c r="C38" s="9" t="str">
        <f t="shared" si="0"/>
        <v>ハセ　タツヤ</v>
      </c>
      <c r="D38" s="6">
        <v>6393623</v>
      </c>
      <c r="E38" s="9" t="s">
        <v>240</v>
      </c>
      <c r="F38" s="6" t="s">
        <v>275</v>
      </c>
      <c r="G38" s="19"/>
      <c r="H38" s="2" t="s">
        <v>105</v>
      </c>
      <c r="I38" s="5" t="s">
        <v>149</v>
      </c>
      <c r="J38" s="7">
        <v>27764</v>
      </c>
      <c r="K38" s="11" t="str">
        <f t="shared" ca="1" si="1"/>
        <v>35歳</v>
      </c>
      <c r="L38" s="5"/>
    </row>
    <row r="39" spans="1:12">
      <c r="A39" s="6" t="s">
        <v>194</v>
      </c>
      <c r="B39" s="9" t="s">
        <v>77</v>
      </c>
      <c r="C39" s="9" t="str">
        <f t="shared" si="0"/>
        <v>マツモト　ハジメ</v>
      </c>
      <c r="D39" s="6">
        <v>8795101</v>
      </c>
      <c r="E39" s="9" t="s">
        <v>241</v>
      </c>
      <c r="F39" s="6" t="s">
        <v>283</v>
      </c>
      <c r="G39" s="19"/>
      <c r="H39" s="2" t="s">
        <v>110</v>
      </c>
      <c r="I39" s="5" t="s">
        <v>150</v>
      </c>
      <c r="J39" s="7">
        <v>29497</v>
      </c>
      <c r="K39" s="11" t="str">
        <f t="shared" ca="1" si="1"/>
        <v>31歳</v>
      </c>
      <c r="L39" s="5"/>
    </row>
    <row r="40" spans="1:12">
      <c r="A40" s="6" t="s">
        <v>195</v>
      </c>
      <c r="B40" s="9" t="s">
        <v>35</v>
      </c>
      <c r="C40" s="9" t="str">
        <f t="shared" si="0"/>
        <v>ハンイ　イチ</v>
      </c>
      <c r="D40" s="6">
        <v>9230035</v>
      </c>
      <c r="E40" s="9" t="s">
        <v>242</v>
      </c>
      <c r="F40" s="6" t="s">
        <v>284</v>
      </c>
      <c r="G40" s="19"/>
      <c r="H40" s="2" t="s">
        <v>106</v>
      </c>
      <c r="I40" s="5" t="s">
        <v>151</v>
      </c>
      <c r="J40" s="7">
        <v>30436</v>
      </c>
      <c r="K40" s="11" t="str">
        <f t="shared" ca="1" si="1"/>
        <v>28歳</v>
      </c>
      <c r="L40" s="5"/>
    </row>
    <row r="41" spans="1:12">
      <c r="A41" s="6" t="s">
        <v>196</v>
      </c>
      <c r="B41" s="9" t="s">
        <v>36</v>
      </c>
      <c r="C41" s="9" t="str">
        <f t="shared" si="0"/>
        <v>ヒラタ　ケンジロウ</v>
      </c>
      <c r="D41" s="6">
        <v>5260056</v>
      </c>
      <c r="E41" s="9" t="s">
        <v>243</v>
      </c>
      <c r="F41" s="6" t="s">
        <v>285</v>
      </c>
      <c r="G41" s="19"/>
      <c r="H41" s="2" t="s">
        <v>107</v>
      </c>
      <c r="I41" t="s">
        <v>152</v>
      </c>
      <c r="J41" s="7">
        <v>29832</v>
      </c>
      <c r="K41" s="11" t="str">
        <f t="shared" ca="1" si="1"/>
        <v>30歳</v>
      </c>
      <c r="L41" s="5"/>
    </row>
    <row r="42" spans="1:12">
      <c r="A42" s="6" t="s">
        <v>197</v>
      </c>
      <c r="B42" s="9" t="s">
        <v>51</v>
      </c>
      <c r="C42" s="9" t="str">
        <f t="shared" si="0"/>
        <v>マエノ　クミコ</v>
      </c>
      <c r="D42" s="6">
        <v>6930001</v>
      </c>
      <c r="E42" s="9" t="s">
        <v>244</v>
      </c>
      <c r="F42" s="6" t="s">
        <v>286</v>
      </c>
      <c r="G42" s="19"/>
      <c r="H42" s="2" t="s">
        <v>108</v>
      </c>
      <c r="I42" s="5" t="s">
        <v>153</v>
      </c>
      <c r="J42" s="7">
        <v>24246</v>
      </c>
      <c r="K42" s="11" t="str">
        <f t="shared" ca="1" si="1"/>
        <v>45歳</v>
      </c>
      <c r="L42" s="5"/>
    </row>
    <row r="43" spans="1:12">
      <c r="A43" s="6" t="s">
        <v>198</v>
      </c>
      <c r="B43" s="9" t="s">
        <v>30</v>
      </c>
      <c r="C43" s="9" t="str">
        <f t="shared" si="0"/>
        <v>マツナガ　ヒデオ</v>
      </c>
      <c r="D43" s="6">
        <v>7817102</v>
      </c>
      <c r="E43" s="9" t="s">
        <v>245</v>
      </c>
      <c r="F43" s="6" t="s">
        <v>287</v>
      </c>
      <c r="G43" s="19"/>
      <c r="H43" s="2" t="s">
        <v>109</v>
      </c>
      <c r="I43" s="5" t="s">
        <v>154</v>
      </c>
      <c r="J43" s="7">
        <v>26595</v>
      </c>
      <c r="K43" s="11" t="str">
        <f t="shared" ca="1" si="1"/>
        <v>39歳</v>
      </c>
      <c r="L43" s="5"/>
    </row>
    <row r="44" spans="1:12">
      <c r="A44" s="6" t="s">
        <v>199</v>
      </c>
      <c r="B44" s="9" t="s">
        <v>48</v>
      </c>
      <c r="C44" s="9" t="str">
        <f t="shared" si="0"/>
        <v>ミズタニ　アヤカ</v>
      </c>
      <c r="D44" s="6">
        <v>2790012</v>
      </c>
      <c r="E44" s="9" t="s">
        <v>246</v>
      </c>
      <c r="F44" s="6" t="s">
        <v>288</v>
      </c>
      <c r="G44" s="19"/>
      <c r="H44" s="2" t="s">
        <v>54</v>
      </c>
      <c r="I44" s="5" t="s">
        <v>155</v>
      </c>
      <c r="J44" s="7">
        <v>28929</v>
      </c>
      <c r="K44" s="11" t="str">
        <f t="shared" ca="1" si="1"/>
        <v>32歳</v>
      </c>
      <c r="L44" s="5"/>
    </row>
    <row r="45" spans="1:12">
      <c r="A45" s="6" t="s">
        <v>200</v>
      </c>
      <c r="B45" s="9" t="s">
        <v>45</v>
      </c>
      <c r="C45" s="9" t="str">
        <f t="shared" si="0"/>
        <v>ヨシズミ　アリサ</v>
      </c>
      <c r="D45" s="6">
        <v>9060204</v>
      </c>
      <c r="E45" s="9" t="s">
        <v>247</v>
      </c>
      <c r="F45" s="6" t="s">
        <v>287</v>
      </c>
      <c r="G45" s="19"/>
      <c r="H45" s="2" t="s">
        <v>112</v>
      </c>
      <c r="I45" s="5" t="s">
        <v>156</v>
      </c>
      <c r="J45" s="7">
        <v>17509</v>
      </c>
      <c r="K45" s="11" t="str">
        <f t="shared" ca="1" si="1"/>
        <v>63歳</v>
      </c>
      <c r="L45" s="5"/>
    </row>
  </sheetData>
  <phoneticPr fontId="1"/>
  <pageMargins left="0.73" right="0.55000000000000004" top="0.95" bottom="0.98399999999999999" header="0.38" footer="0.51200000000000001"/>
  <pageSetup paperSize="9" scale="78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dimension ref="A1:D44"/>
  <sheetViews>
    <sheetView workbookViewId="0"/>
  </sheetViews>
  <sheetFormatPr defaultRowHeight="13.5"/>
  <sheetData>
    <row r="1" spans="1:4">
      <c r="A1">
        <v>4</v>
      </c>
      <c r="B1" t="s">
        <v>290</v>
      </c>
      <c r="C1" t="s">
        <v>291</v>
      </c>
      <c r="D1" t="s">
        <v>292</v>
      </c>
    </row>
    <row r="2" spans="1:4">
      <c r="A2">
        <v>5</v>
      </c>
      <c r="B2" t="s">
        <v>293</v>
      </c>
      <c r="C2" t="s">
        <v>294</v>
      </c>
      <c r="D2" t="s">
        <v>295</v>
      </c>
    </row>
    <row r="3" spans="1:4">
      <c r="A3">
        <v>6</v>
      </c>
      <c r="B3" t="s">
        <v>296</v>
      </c>
      <c r="C3" t="s">
        <v>297</v>
      </c>
      <c r="D3" t="s">
        <v>298</v>
      </c>
    </row>
    <row r="4" spans="1:4">
      <c r="A4">
        <v>7</v>
      </c>
      <c r="B4" t="s">
        <v>299</v>
      </c>
      <c r="C4" t="s">
        <v>300</v>
      </c>
      <c r="D4" t="s">
        <v>301</v>
      </c>
    </row>
    <row r="5" spans="1:4">
      <c r="A5">
        <v>8</v>
      </c>
      <c r="B5" t="s">
        <v>302</v>
      </c>
      <c r="C5" t="s">
        <v>303</v>
      </c>
      <c r="D5" t="s">
        <v>304</v>
      </c>
    </row>
    <row r="6" spans="1:4">
      <c r="A6">
        <v>9</v>
      </c>
      <c r="B6" t="s">
        <v>305</v>
      </c>
      <c r="C6" t="s">
        <v>306</v>
      </c>
      <c r="D6" t="s">
        <v>307</v>
      </c>
    </row>
    <row r="7" spans="1:4">
      <c r="A7">
        <v>10</v>
      </c>
      <c r="B7" t="s">
        <v>308</v>
      </c>
      <c r="C7" t="s">
        <v>309</v>
      </c>
      <c r="D7" t="s">
        <v>310</v>
      </c>
    </row>
    <row r="8" spans="1:4">
      <c r="A8">
        <v>11</v>
      </c>
      <c r="B8" t="s">
        <v>311</v>
      </c>
      <c r="C8" t="s">
        <v>312</v>
      </c>
      <c r="D8" t="s">
        <v>313</v>
      </c>
    </row>
    <row r="9" spans="1:4">
      <c r="A9">
        <v>0</v>
      </c>
      <c r="B9" t="s">
        <v>314</v>
      </c>
      <c r="C9" t="s">
        <v>315</v>
      </c>
      <c r="D9" t="s">
        <v>316</v>
      </c>
    </row>
    <row r="10" spans="1:4">
      <c r="A10">
        <v>1</v>
      </c>
      <c r="B10" t="s">
        <v>317</v>
      </c>
      <c r="C10" t="s">
        <v>318</v>
      </c>
      <c r="D10" t="s">
        <v>319</v>
      </c>
    </row>
    <row r="11" spans="1:4">
      <c r="A11">
        <v>2</v>
      </c>
      <c r="B11" t="s">
        <v>320</v>
      </c>
      <c r="C11" t="s">
        <v>321</v>
      </c>
      <c r="D11" t="s">
        <v>322</v>
      </c>
    </row>
    <row r="12" spans="1:4">
      <c r="A12">
        <v>3</v>
      </c>
      <c r="B12" t="s">
        <v>323</v>
      </c>
      <c r="C12" t="s">
        <v>324</v>
      </c>
      <c r="D12" t="s">
        <v>325</v>
      </c>
    </row>
    <row r="14" spans="1:4">
      <c r="A14" t="s">
        <v>326</v>
      </c>
    </row>
    <row r="16" spans="1:4">
      <c r="A16" t="s">
        <v>328</v>
      </c>
      <c r="C16" t="s">
        <v>327</v>
      </c>
    </row>
    <row r="17" spans="1:3">
      <c r="A17" t="s">
        <v>330</v>
      </c>
      <c r="C17" t="s">
        <v>329</v>
      </c>
    </row>
    <row r="18" spans="1:3">
      <c r="A18" t="s">
        <v>332</v>
      </c>
      <c r="C18" t="s">
        <v>331</v>
      </c>
    </row>
    <row r="19" spans="1:3">
      <c r="A19" t="s">
        <v>334</v>
      </c>
      <c r="C19" t="s">
        <v>333</v>
      </c>
    </row>
    <row r="20" spans="1:3">
      <c r="A20" t="s">
        <v>362</v>
      </c>
      <c r="C20" t="s">
        <v>335</v>
      </c>
    </row>
    <row r="21" spans="1:3">
      <c r="A21" t="s">
        <v>337</v>
      </c>
      <c r="C21" t="s">
        <v>336</v>
      </c>
    </row>
    <row r="22" spans="1:3">
      <c r="A22" t="s">
        <v>339</v>
      </c>
      <c r="C22" t="s">
        <v>338</v>
      </c>
    </row>
    <row r="23" spans="1:3">
      <c r="A23" t="s">
        <v>341</v>
      </c>
      <c r="C23" t="s">
        <v>340</v>
      </c>
    </row>
    <row r="24" spans="1:3">
      <c r="A24" t="s">
        <v>343</v>
      </c>
      <c r="C24" t="s">
        <v>342</v>
      </c>
    </row>
    <row r="25" spans="1:3">
      <c r="A25" t="s">
        <v>345</v>
      </c>
      <c r="C25" t="s">
        <v>344</v>
      </c>
    </row>
    <row r="26" spans="1:3">
      <c r="A26" t="s">
        <v>347</v>
      </c>
      <c r="C26" t="s">
        <v>346</v>
      </c>
    </row>
    <row r="27" spans="1:3">
      <c r="A27" t="s">
        <v>349</v>
      </c>
      <c r="C27" t="s">
        <v>348</v>
      </c>
    </row>
    <row r="28" spans="1:3">
      <c r="A28" t="s">
        <v>351</v>
      </c>
      <c r="C28" t="s">
        <v>350</v>
      </c>
    </row>
    <row r="30" spans="1:3">
      <c r="B30" t="s">
        <v>327</v>
      </c>
    </row>
    <row r="31" spans="1:3">
      <c r="A31" s="20" t="s">
        <v>352</v>
      </c>
      <c r="B31" t="s">
        <v>346</v>
      </c>
    </row>
    <row r="32" spans="1:3">
      <c r="A32" s="20" t="s">
        <v>353</v>
      </c>
      <c r="B32" t="s">
        <v>348</v>
      </c>
    </row>
    <row r="33" spans="1:2">
      <c r="A33" s="20" t="s">
        <v>366</v>
      </c>
      <c r="B33" t="s">
        <v>350</v>
      </c>
    </row>
    <row r="34" spans="1:2">
      <c r="A34" s="20" t="s">
        <v>354</v>
      </c>
      <c r="B34" t="s">
        <v>329</v>
      </c>
    </row>
    <row r="35" spans="1:2">
      <c r="A35" s="20" t="s">
        <v>355</v>
      </c>
      <c r="B35" t="s">
        <v>331</v>
      </c>
    </row>
    <row r="36" spans="1:2">
      <c r="A36" s="20" t="s">
        <v>356</v>
      </c>
      <c r="B36" t="s">
        <v>333</v>
      </c>
    </row>
    <row r="37" spans="1:2">
      <c r="A37" s="20" t="s">
        <v>357</v>
      </c>
      <c r="B37" t="s">
        <v>335</v>
      </c>
    </row>
    <row r="38" spans="1:2">
      <c r="A38" s="20" t="s">
        <v>363</v>
      </c>
      <c r="B38" t="s">
        <v>336</v>
      </c>
    </row>
    <row r="39" spans="1:2">
      <c r="A39" s="20" t="s">
        <v>364</v>
      </c>
      <c r="B39" t="s">
        <v>338</v>
      </c>
    </row>
    <row r="40" spans="1:2">
      <c r="A40" s="20" t="s">
        <v>358</v>
      </c>
      <c r="B40" t="s">
        <v>340</v>
      </c>
    </row>
    <row r="41" spans="1:2">
      <c r="A41" s="20" t="s">
        <v>359</v>
      </c>
      <c r="B41" t="s">
        <v>342</v>
      </c>
    </row>
    <row r="42" spans="1:2">
      <c r="A42" s="20" t="s">
        <v>367</v>
      </c>
      <c r="B42" t="s">
        <v>344</v>
      </c>
    </row>
    <row r="43" spans="1:2">
      <c r="A43" s="20" t="s">
        <v>365</v>
      </c>
      <c r="B43" t="s">
        <v>346</v>
      </c>
    </row>
    <row r="44" spans="1:2">
      <c r="A44" s="20" t="s">
        <v>360</v>
      </c>
      <c r="B44" t="s">
        <v>346</v>
      </c>
    </row>
  </sheetData>
  <phoneticPr fontId="1"/>
  <pageMargins left="0.78700000000000003" right="0.78700000000000003" top="0.98399999999999999" bottom="0.98399999999999999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4</vt:i4>
      </vt:variant>
    </vt:vector>
  </HeadingPairs>
  <TitlesOfParts>
    <vt:vector size="4" baseType="lpstr">
      <vt:lpstr>Sheet1</vt:lpstr>
      <vt:lpstr>Sheet2</vt:lpstr>
      <vt:lpstr>Sheet3</vt:lpstr>
      <vt:lpstr>Sheet4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木部 義寿</dc:creator>
  <cp:lastModifiedBy>y_kibe</cp:lastModifiedBy>
  <cp:lastPrinted>2007-10-16T00:17:39Z</cp:lastPrinted>
  <dcterms:created xsi:type="dcterms:W3CDTF">2004-08-06T22:35:27Z</dcterms:created>
  <dcterms:modified xsi:type="dcterms:W3CDTF">2011-11-16T01:44:20Z</dcterms:modified>
</cp:coreProperties>
</file>